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ijas\Desktop\Publicación WEB\Compensación x Linea\"/>
    </mc:Choice>
  </mc:AlternateContent>
  <xr:revisionPtr revIDLastSave="0" documentId="13_ncr:1_{C3D5BB34-8F1E-4156-BF20-C6228F40319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bril" sheetId="5" r:id="rId1"/>
  </sheets>
  <definedNames>
    <definedName name="_xlnm._FilterDatabase" localSheetId="0" hidden="1">Abril!$A$6:$AA$395</definedName>
    <definedName name="_xlnm.Print_Area" localSheetId="0">Abril!$A$1:$V$395</definedName>
    <definedName name="_xlnm.Print_Titles" localSheetId="0">Abril!$6:$7</definedName>
  </definedNames>
  <calcPr calcId="181029"/>
</workbook>
</file>

<file path=xl/calcChain.xml><?xml version="1.0" encoding="utf-8"?>
<calcChain xmlns="http://schemas.openxmlformats.org/spreadsheetml/2006/main">
  <c r="U395" i="5" l="1"/>
  <c r="T395" i="5"/>
  <c r="S395" i="5"/>
  <c r="Q395" i="5"/>
  <c r="P395" i="5"/>
  <c r="O395" i="5"/>
  <c r="N395" i="5"/>
  <c r="M395" i="5"/>
  <c r="L395" i="5"/>
  <c r="K395" i="5"/>
  <c r="J395" i="5"/>
  <c r="I395" i="5"/>
  <c r="R395" i="5" l="1"/>
  <c r="K4" i="5" s="1"/>
  <c r="G395" i="5"/>
  <c r="K2" i="5" s="1"/>
  <c r="V260" i="5" l="1"/>
  <c r="V317" i="5"/>
  <c r="V240" i="5"/>
  <c r="V107" i="5"/>
  <c r="V148" i="5"/>
  <c r="V338" i="5"/>
  <c r="V344" i="5"/>
  <c r="V223" i="5"/>
  <c r="V90" i="5"/>
  <c r="V12" i="5"/>
  <c r="V159" i="5"/>
  <c r="V102" i="5"/>
  <c r="V165" i="5"/>
  <c r="V308" i="5"/>
  <c r="V235" i="5"/>
  <c r="V57" i="5"/>
  <c r="V311" i="5"/>
  <c r="V345" i="5"/>
  <c r="V190" i="5"/>
  <c r="V99" i="5"/>
  <c r="V346" i="5"/>
  <c r="V289" i="5"/>
  <c r="V356" i="5"/>
  <c r="V48" i="5"/>
  <c r="V230" i="5"/>
  <c r="V219" i="5"/>
  <c r="V358" i="5"/>
  <c r="V285" i="5"/>
  <c r="V352" i="5"/>
  <c r="V40" i="5"/>
  <c r="V236" i="5"/>
  <c r="V231" i="5"/>
  <c r="V386" i="5"/>
  <c r="V329" i="5"/>
  <c r="V9" i="5"/>
  <c r="V100" i="5"/>
  <c r="V177" i="5"/>
  <c r="V275" i="5"/>
  <c r="V19" i="5"/>
  <c r="V89" i="5"/>
  <c r="V118" i="5"/>
  <c r="V31" i="5"/>
  <c r="V360" i="5"/>
  <c r="V225" i="5"/>
  <c r="V314" i="5"/>
  <c r="V18" i="5"/>
  <c r="V138" i="5"/>
  <c r="V38" i="5"/>
  <c r="V365" i="5"/>
  <c r="V129" i="5"/>
  <c r="V42" i="5"/>
  <c r="V120" i="5"/>
  <c r="V291" i="5"/>
  <c r="V200" i="5"/>
  <c r="V10" i="5"/>
  <c r="V105" i="5"/>
  <c r="V196" i="5"/>
  <c r="V81" i="5"/>
  <c r="V331" i="5"/>
  <c r="V75" i="5"/>
  <c r="V58" i="5"/>
  <c r="V101" i="5"/>
  <c r="V192" i="5"/>
  <c r="V86" i="5"/>
  <c r="V343" i="5"/>
  <c r="V87" i="5"/>
  <c r="V170" i="5"/>
  <c r="V157" i="5"/>
  <c r="V248" i="5"/>
  <c r="V28" i="5"/>
  <c r="V387" i="5"/>
  <c r="V131" i="5"/>
  <c r="V261" i="5"/>
  <c r="V116" i="5"/>
  <c r="V271" i="5"/>
  <c r="V218" i="5"/>
  <c r="V14" i="5"/>
  <c r="V207" i="5"/>
  <c r="V88" i="5"/>
  <c r="V381" i="5"/>
  <c r="V256" i="5"/>
  <c r="V22" i="5"/>
  <c r="V391" i="5"/>
  <c r="V135" i="5"/>
  <c r="V290" i="5"/>
  <c r="V221" i="5"/>
  <c r="V300" i="5"/>
  <c r="V126" i="5"/>
  <c r="V114" i="5"/>
  <c r="V179" i="5"/>
  <c r="V309" i="5"/>
  <c r="V244" i="5"/>
  <c r="V367" i="5"/>
  <c r="V302" i="5"/>
  <c r="V136" i="5"/>
  <c r="V303" i="5"/>
  <c r="V378" i="5"/>
  <c r="V17" i="5"/>
  <c r="V362" i="5"/>
  <c r="V94" i="5"/>
  <c r="V310" i="5"/>
  <c r="V44" i="5"/>
  <c r="V201" i="5"/>
  <c r="V97" i="5"/>
  <c r="V79" i="5"/>
  <c r="V25" i="5"/>
  <c r="V182" i="5"/>
  <c r="V202" i="5"/>
  <c r="V315" i="5"/>
  <c r="V298" i="5"/>
  <c r="V68" i="5"/>
  <c r="V43" i="5"/>
  <c r="V232" i="5"/>
  <c r="V119" i="5"/>
  <c r="V117" i="5"/>
  <c r="V241" i="5"/>
  <c r="V35" i="5"/>
  <c r="V282" i="5"/>
  <c r="V213" i="5"/>
  <c r="V292" i="5"/>
  <c r="V158" i="5"/>
  <c r="V146" i="5"/>
  <c r="V155" i="5"/>
  <c r="V294" i="5"/>
  <c r="V205" i="5"/>
  <c r="V288" i="5"/>
  <c r="V174" i="5"/>
  <c r="V162" i="5"/>
  <c r="V167" i="5"/>
  <c r="V322" i="5"/>
  <c r="V265" i="5"/>
  <c r="V332" i="5"/>
  <c r="V16" i="5"/>
  <c r="V262" i="5"/>
  <c r="V211" i="5"/>
  <c r="V341" i="5"/>
  <c r="V312" i="5"/>
  <c r="V66" i="5"/>
  <c r="V334" i="5"/>
  <c r="V224" i="5"/>
  <c r="V383" i="5"/>
  <c r="V253" i="5"/>
  <c r="V187" i="5"/>
  <c r="V233" i="5"/>
  <c r="V363" i="5"/>
  <c r="V141" i="5"/>
  <c r="V375" i="5"/>
  <c r="V281" i="5"/>
  <c r="V36" i="5"/>
  <c r="V163" i="5"/>
  <c r="V394" i="5"/>
  <c r="V337" i="5"/>
  <c r="V21" i="5"/>
  <c r="V112" i="5"/>
  <c r="V166" i="5"/>
  <c r="V267" i="5"/>
  <c r="V11" i="5"/>
  <c r="V333" i="5"/>
  <c r="V13" i="5"/>
  <c r="V104" i="5"/>
  <c r="V172" i="5"/>
  <c r="V279" i="5"/>
  <c r="V23" i="5"/>
  <c r="V377" i="5"/>
  <c r="V73" i="5"/>
  <c r="V164" i="5"/>
  <c r="V113" i="5"/>
  <c r="V323" i="5"/>
  <c r="V67" i="5"/>
  <c r="V173" i="5"/>
  <c r="V206" i="5"/>
  <c r="V143" i="5"/>
  <c r="V109" i="5"/>
  <c r="V76" i="5"/>
  <c r="V63" i="5"/>
  <c r="V188" i="5"/>
  <c r="V249" i="5"/>
  <c r="V168" i="5"/>
  <c r="V108" i="5"/>
  <c r="V327" i="5"/>
  <c r="V71" i="5"/>
  <c r="V106" i="5"/>
  <c r="V137" i="5"/>
  <c r="V228" i="5"/>
  <c r="V49" i="5"/>
  <c r="V371" i="5"/>
  <c r="V115" i="5"/>
  <c r="V237" i="5"/>
  <c r="V72" i="5"/>
  <c r="V239" i="5"/>
  <c r="V154" i="5"/>
  <c r="V142" i="5"/>
  <c r="V191" i="5"/>
  <c r="V321" i="5"/>
  <c r="V379" i="5"/>
  <c r="V305" i="5"/>
  <c r="V209" i="5"/>
  <c r="V229" i="5"/>
  <c r="V98" i="5"/>
  <c r="V70" i="5"/>
  <c r="V246" i="5"/>
  <c r="V350" i="5"/>
  <c r="V264" i="5"/>
  <c r="V258" i="5"/>
  <c r="V169" i="5"/>
  <c r="V123" i="5"/>
  <c r="V369" i="5"/>
  <c r="V124" i="5"/>
  <c r="V186" i="5"/>
  <c r="V110" i="5"/>
  <c r="V47" i="5"/>
  <c r="V284" i="5"/>
  <c r="V355" i="5"/>
  <c r="V293" i="5"/>
  <c r="V74" i="5"/>
  <c r="V125" i="5"/>
  <c r="V216" i="5"/>
  <c r="V60" i="5"/>
  <c r="V347" i="5"/>
  <c r="V91" i="5"/>
  <c r="V122" i="5"/>
  <c r="V121" i="5"/>
  <c r="V212" i="5"/>
  <c r="V65" i="5"/>
  <c r="V359" i="5"/>
  <c r="V103" i="5"/>
  <c r="V234" i="5"/>
  <c r="V181" i="5"/>
  <c r="V268" i="5"/>
  <c r="V254" i="5"/>
  <c r="V242" i="5"/>
  <c r="V147" i="5"/>
  <c r="V277" i="5"/>
  <c r="V160" i="5"/>
  <c r="V319" i="5"/>
  <c r="V270" i="5"/>
  <c r="V52" i="5"/>
  <c r="V255" i="5"/>
  <c r="V324" i="5"/>
  <c r="V326" i="5"/>
  <c r="V372" i="5"/>
  <c r="V171" i="5"/>
  <c r="V304" i="5"/>
  <c r="V183" i="5"/>
  <c r="V29" i="5"/>
  <c r="V156" i="5"/>
  <c r="V357" i="5"/>
  <c r="V330" i="5"/>
  <c r="V273" i="5"/>
  <c r="V340" i="5"/>
  <c r="V24" i="5"/>
  <c r="V252" i="5"/>
  <c r="V203" i="5"/>
  <c r="V342" i="5"/>
  <c r="V269" i="5"/>
  <c r="V336" i="5"/>
  <c r="V20" i="5"/>
  <c r="V257" i="5"/>
  <c r="V215" i="5"/>
  <c r="V370" i="5"/>
  <c r="V313" i="5"/>
  <c r="V380" i="5"/>
  <c r="V80" i="5"/>
  <c r="V198" i="5"/>
  <c r="V259" i="5"/>
  <c r="V389" i="5"/>
  <c r="V45" i="5"/>
  <c r="V161" i="5"/>
  <c r="V382" i="5"/>
  <c r="V328" i="5"/>
  <c r="V8" i="5"/>
  <c r="V385" i="5"/>
  <c r="V251" i="5"/>
  <c r="V384" i="5"/>
  <c r="V84" i="5"/>
  <c r="V193" i="5"/>
  <c r="V263" i="5"/>
  <c r="V127" i="5"/>
  <c r="V361" i="5"/>
  <c r="V53" i="5"/>
  <c r="V144" i="5"/>
  <c r="V134" i="5"/>
  <c r="V307" i="5"/>
  <c r="V51" i="5"/>
  <c r="V153" i="5"/>
  <c r="V54" i="5"/>
  <c r="V95" i="5"/>
  <c r="V69" i="5"/>
  <c r="V140" i="5"/>
  <c r="V15" i="5"/>
  <c r="V85" i="5"/>
  <c r="V59" i="5"/>
  <c r="V61" i="5"/>
  <c r="V299" i="5"/>
  <c r="V368" i="5"/>
  <c r="V247" i="5"/>
  <c r="V133" i="5"/>
  <c r="V351" i="5"/>
  <c r="V286" i="5"/>
  <c r="V96" i="5"/>
  <c r="V287" i="5"/>
  <c r="V176" i="5"/>
  <c r="V250" i="5"/>
  <c r="V149" i="5"/>
  <c r="V82" i="5"/>
  <c r="V301" i="5"/>
  <c r="V214" i="5"/>
  <c r="V274" i="5"/>
  <c r="V208" i="5"/>
  <c r="V227" i="5"/>
  <c r="V32" i="5"/>
  <c r="V353" i="5"/>
  <c r="V41" i="5"/>
  <c r="V132" i="5"/>
  <c r="V145" i="5"/>
  <c r="V283" i="5"/>
  <c r="V27" i="5"/>
  <c r="V349" i="5"/>
  <c r="V37" i="5"/>
  <c r="V128" i="5"/>
  <c r="V150" i="5"/>
  <c r="V295" i="5"/>
  <c r="V39" i="5"/>
  <c r="V393" i="5"/>
  <c r="V93" i="5"/>
  <c r="V184" i="5"/>
  <c r="V92" i="5"/>
  <c r="V339" i="5"/>
  <c r="V83" i="5"/>
  <c r="V197" i="5"/>
  <c r="V78" i="5"/>
  <c r="V175" i="5"/>
  <c r="V26" i="5"/>
  <c r="V33" i="5"/>
  <c r="V111" i="5"/>
  <c r="V30" i="5"/>
  <c r="V77" i="5"/>
  <c r="V152" i="5"/>
  <c r="V374" i="5"/>
  <c r="V64" i="5"/>
  <c r="V55" i="5"/>
  <c r="V348" i="5"/>
  <c r="V178" i="5"/>
  <c r="V217" i="5"/>
  <c r="V266" i="5"/>
  <c r="V189" i="5"/>
  <c r="V276" i="5"/>
  <c r="V222" i="5"/>
  <c r="V210" i="5"/>
  <c r="V139" i="5"/>
  <c r="V278" i="5"/>
  <c r="V185" i="5"/>
  <c r="V272" i="5"/>
  <c r="V238" i="5"/>
  <c r="V226" i="5"/>
  <c r="V151" i="5"/>
  <c r="V306" i="5"/>
  <c r="V245" i="5"/>
  <c r="V316" i="5"/>
  <c r="V62" i="5"/>
  <c r="V50" i="5"/>
  <c r="V195" i="5"/>
  <c r="V325" i="5"/>
  <c r="V280" i="5"/>
  <c r="V194" i="5"/>
  <c r="V318" i="5"/>
  <c r="V180" i="5"/>
  <c r="V335" i="5"/>
  <c r="V388" i="5"/>
  <c r="V390" i="5"/>
  <c r="V320" i="5"/>
  <c r="V46" i="5"/>
  <c r="V34" i="5"/>
  <c r="V199" i="5"/>
  <c r="V354" i="5"/>
  <c r="V297" i="5"/>
  <c r="V364" i="5"/>
  <c r="V56" i="5"/>
  <c r="V220" i="5"/>
  <c r="V243" i="5"/>
  <c r="V373" i="5"/>
  <c r="V376" i="5"/>
  <c r="V204" i="5"/>
  <c r="V366" i="5"/>
  <c r="V296" i="5"/>
  <c r="V130" i="5"/>
  <c r="V392" i="5"/>
  <c r="V395" i="5" l="1"/>
  <c r="H395" i="5"/>
  <c r="K3" i="5" s="1"/>
</calcChain>
</file>

<file path=xl/sharedStrings.xml><?xml version="1.0" encoding="utf-8"?>
<sst xmlns="http://schemas.openxmlformats.org/spreadsheetml/2006/main" count="2346" uniqueCount="778">
  <si>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</si>
  <si>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</si>
  <si>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</si>
  <si>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</si>
  <si>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</si>
  <si>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</si>
  <si>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</si>
  <si>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</si>
  <si>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</si>
  <si>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</si>
  <si>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</si>
  <si>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</si>
  <si>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</si>
  <si>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</si>
  <si>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</si>
  <si>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</si>
  <si>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</si>
  <si>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</si>
  <si>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</si>
  <si>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</si>
  <si>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</si>
  <si>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</si>
  <si>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</si>
  <si>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</si>
  <si>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</si>
  <si>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</si>
  <si>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</si>
  <si>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</si>
  <si>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</si>
  <si>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</si>
  <si>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</si>
  <si>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</si>
  <si>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</si>
  <si>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</si>
  <si>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</si>
  <si>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</si>
  <si>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</si>
  <si>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</si>
  <si>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</si>
  <si>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</si>
  <si>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</si>
  <si>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</si>
  <si>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</si>
  <si>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</si>
  <si>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</si>
  <si>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</si>
  <si>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</si>
  <si>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</si>
  <si>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</si>
  <si>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</si>
  <si>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</si>
  <si>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</si>
  <si>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</si>
  <si>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</si>
  <si>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</si>
  <si>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</si>
  <si>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</si>
  <si>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</si>
  <si>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</si>
  <si>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</si>
  <si>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</si>
  <si>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</si>
  <si>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</si>
  <si>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</si>
  <si>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</si>
  <si>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</si>
  <si>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</si>
  <si>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</si>
  <si>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</si>
  <si>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</si>
  <si>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</si>
  <si>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</si>
  <si>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</si>
  <si>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</si>
  <si>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</si>
  <si>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</si>
  <si>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</si>
  <si>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</si>
  <si>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</si>
  <si>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</si>
  <si>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</si>
  <si>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</si>
  <si>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</si>
  <si>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</si>
  <si>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</si>
  <si>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</si>
  <si>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</si>
  <si>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</si>
  <si>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</si>
  <si>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</si>
  <si>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</si>
  <si>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</si>
  <si>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</si>
  <si>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</si>
  <si>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</si>
  <si>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</si>
  <si>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</si>
  <si>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</si>
  <si>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</si>
  <si>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</si>
  <si>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</si>
  <si>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</si>
  <si>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</si>
  <si>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</si>
  <si>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</si>
  <si>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</si>
  <si>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</si>
  <si>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</si>
  <si>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</si>
  <si>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</si>
  <si>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</si>
  <si>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</si>
  <si>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</si>
  <si>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</si>
  <si>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</si>
  <si>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</si>
  <si>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</si>
  <si>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</si>
  <si>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</si>
  <si>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</si>
  <si>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</si>
  <si>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</si>
  <si>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</si>
  <si>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</si>
  <si>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</si>
  <si>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</si>
  <si>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</si>
  <si>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</si>
  <si>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</si>
  <si>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</si>
  <si>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</si>
  <si>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</si>
  <si>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</si>
  <si>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</si>
  <si>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</si>
  <si>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</si>
  <si>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</si>
  <si>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</si>
  <si>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</si>
  <si>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</si>
  <si>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</si>
  <si>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</si>
  <si>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</si>
  <si>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</si>
  <si>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</si>
  <si>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</si>
  <si>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</si>
  <si>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</si>
  <si>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</si>
  <si>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</si>
  <si>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</si>
  <si>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</si>
  <si>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</si>
  <si>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</si>
  <si>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</si>
  <si>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</si>
  <si>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</si>
  <si>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</si>
  <si>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</si>
  <si>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</si>
  <si>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</si>
  <si>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</si>
  <si>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</si>
  <si>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</si>
  <si>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</si>
  <si>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</si>
  <si>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</si>
  <si>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</si>
  <si>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</si>
  <si>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</si>
  <si>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</si>
  <si>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</si>
  <si>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</si>
  <si>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</si>
  <si>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</si>
  <si>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</si>
  <si>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</si>
  <si>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</si>
  <si>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</si>
  <si>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</si>
  <si>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</si>
  <si>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</si>
  <si>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</si>
  <si>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</si>
  <si>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</si>
  <si>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</si>
  <si>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</si>
  <si>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</si>
  <si>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</si>
  <si>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</si>
  <si>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</si>
  <si>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</si>
  <si>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</si>
  <si>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</si>
  <si>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</si>
  <si>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</si>
  <si>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</si>
  <si>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</si>
  <si>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</si>
  <si>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</si>
  <si>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</si>
  <si>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</si>
  <si>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</si>
  <si>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</si>
  <si>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</si>
  <si>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</si>
  <si>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</si>
  <si>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</si>
  <si>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</si>
  <si>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</si>
  <si>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</si>
  <si>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</si>
  <si>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</si>
  <si>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</si>
  <si>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</si>
  <si>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</si>
  <si>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</si>
  <si>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</si>
  <si>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</si>
  <si>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</si>
  <si>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</si>
  <si>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</si>
  <si>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</si>
  <si>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</si>
  <si>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</si>
  <si>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</si>
  <si>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</si>
  <si>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</si>
  <si>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</si>
  <si>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</si>
  <si>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</si>
  <si>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</si>
  <si>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</si>
  <si>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</si>
  <si>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</si>
  <si>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</si>
  <si>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</si>
  <si>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</si>
  <si>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</si>
  <si>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</si>
  <si>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</si>
  <si>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</si>
  <si>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</si>
  <si>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</si>
  <si>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</si>
  <si>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</si>
  <si>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</si>
  <si>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</si>
  <si>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</si>
  <si>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</si>
  <si>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</si>
  <si>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</si>
  <si>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</si>
  <si>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</si>
  <si>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</si>
  <si>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</si>
  <si>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</si>
  <si>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</si>
  <si>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</si>
  <si>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</si>
  <si>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</si>
  <si>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</si>
  <si>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</si>
  <si>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</si>
  <si>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</si>
  <si>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</si>
  <si>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</si>
  <si>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</si>
  <si>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</si>
  <si>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</si>
  <si>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</si>
  <si>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</si>
  <si>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</si>
  <si>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</si>
  <si>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</si>
  <si>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</si>
  <si>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</si>
  <si>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</si>
  <si>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</si>
  <si>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</si>
  <si>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</si>
  <si>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</si>
  <si>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</si>
  <si>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</si>
  <si>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</si>
  <si>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</si>
  <si>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</si>
  <si>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</si>
  <si>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</si>
  <si>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</si>
  <si>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</si>
  <si>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</si>
  <si>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</si>
  <si>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</si>
  <si>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</si>
  <si>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</si>
  <si>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</si>
  <si>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</si>
  <si>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</si>
  <si>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</si>
  <si>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</si>
  <si>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</si>
  <si>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</si>
  <si>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</si>
  <si>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</si>
  <si>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</si>
  <si>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</si>
  <si>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</si>
  <si>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</si>
  <si>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</si>
  <si>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</si>
  <si>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</si>
  <si>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</si>
  <si>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</si>
  <si>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</si>
  <si>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</si>
  <si>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</si>
  <si>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</si>
  <si>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</si>
  <si>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</si>
  <si>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</si>
  <si>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</si>
  <si>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</si>
  <si>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</si>
  <si>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</si>
  <si>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</si>
  <si>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</si>
  <si>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</si>
  <si>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</si>
  <si>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</si>
  <si>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</si>
  <si>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</si>
  <si>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</si>
  <si>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</si>
  <si>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</si>
  <si>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</si>
  <si>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</si>
  <si>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</si>
  <si>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</si>
  <si>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</si>
  <si>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</si>
  <si>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</si>
  <si>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</si>
  <si>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</si>
  <si>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</si>
  <si>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</si>
  <si>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</si>
  <si>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</si>
  <si>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</si>
  <si>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</si>
  <si>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</si>
  <si>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</si>
  <si>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</si>
  <si>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</si>
  <si>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</si>
  <si>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</si>
  <si>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</si>
  <si>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</si>
  <si>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</si>
  <si>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</si>
  <si>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</si>
  <si>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</si>
  <si>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</si>
  <si>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</si>
  <si>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</si>
  <si>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</si>
  <si>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</si>
  <si>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</si>
  <si>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</si>
  <si>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</si>
  <si>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</si>
  <si>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</si>
  <si>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</si>
  <si>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</si>
  <si>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</si>
  <si>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</si>
  <si>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</si>
  <si>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</si>
  <si>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</si>
  <si>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</si>
  <si>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</si>
  <si>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</si>
  <si>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</si>
  <si>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</si>
  <si>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</si>
  <si>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</si>
  <si>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</si>
  <si>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</si>
  <si>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</si>
  <si>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</si>
  <si>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</si>
  <si>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</si>
  <si>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</si>
  <si>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</si>
  <si>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</si>
  <si>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</si>
  <si>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</si>
  <si>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</si>
  <si>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</si>
  <si>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</si>
  <si>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</si>
  <si>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</si>
  <si>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</si>
  <si>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</si>
  <si>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</si>
  <si>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</si>
  <si>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</si>
  <si>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</si>
  <si>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</si>
  <si>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</si>
  <si>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</si>
  <si>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</si>
  <si>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</si>
  <si>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</si>
  <si>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</si>
  <si>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</si>
  <si>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</si>
  <si>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</si>
  <si>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</si>
  <si>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</si>
  <si>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</si>
  <si>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</si>
  <si>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</si>
  <si>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</si>
  <si>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</si>
  <si>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</si>
  <si>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</si>
  <si>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</si>
  <si>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</si>
  <si>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</si>
  <si>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</si>
  <si>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</si>
  <si>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</si>
  <si>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</si>
  <si>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</si>
  <si>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</si>
  <si>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</si>
  <si>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</si>
  <si>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</si>
  <si>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</si>
  <si>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</si>
  <si>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</si>
  <si>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</si>
  <si>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</si>
  <si>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</si>
  <si>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</si>
  <si>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</si>
  <si>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</si>
  <si>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</si>
  <si>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</si>
  <si>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</si>
  <si>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</si>
  <si>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</si>
  <si>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</si>
  <si>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</si>
  <si>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</si>
  <si>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</si>
  <si>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</si>
  <si>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</si>
  <si>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</si>
  <si>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</si>
  <si>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</si>
  <si>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</si>
  <si>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</si>
  <si>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</si>
  <si>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</si>
  <si>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</si>
  <si>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</si>
  <si>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</si>
  <si>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</si>
  <si>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</si>
  <si>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</si>
  <si>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</si>
  <si>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</si>
  <si>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</si>
  <si>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</si>
  <si>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</si>
  <si>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</si>
  <si>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</si>
  <si>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</si>
  <si>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</si>
  <si>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</si>
  <si>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</si>
  <si>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</si>
  <si>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</si>
  <si>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</si>
  <si>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</si>
  <si>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</si>
  <si>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</si>
  <si>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</si>
  <si>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</si>
  <si>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</si>
  <si>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</si>
  <si>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</si>
  <si>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</si>
  <si>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</si>
  <si>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</si>
  <si>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</si>
  <si>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</si>
  <si>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</si>
  <si>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</si>
  <si>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</si>
  <si>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</si>
  <si>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</si>
  <si>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</si>
  <si>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</si>
  <si>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</si>
  <si>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</si>
  <si>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</si>
  <si>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</si>
  <si>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</si>
  <si>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</si>
  <si>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</si>
  <si>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</si>
  <si>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</si>
  <si>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</si>
  <si>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</si>
  <si>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</si>
  <si>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</si>
  <si>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</si>
  <si>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</si>
  <si>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</si>
  <si>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</si>
  <si>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</si>
  <si>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</si>
  <si>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</si>
  <si>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</si>
  <si>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</si>
  <si>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</si>
  <si>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</si>
  <si>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</si>
  <si>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</si>
  <si>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</si>
  <si>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</si>
  <si>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</si>
  <si>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</si>
  <si>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</si>
  <si>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</si>
  <si>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</si>
  <si>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</si>
  <si>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</si>
  <si>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</si>
  <si>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</si>
  <si>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</si>
  <si>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</si>
  <si>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</si>
  <si>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</si>
  <si>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</si>
  <si>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</si>
  <si>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</si>
  <si>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</si>
  <si>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</si>
  <si>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</si>
  <si>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</si>
  <si>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</si>
  <si>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</si>
  <si>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</si>
  <si>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</si>
  <si>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</si>
  <si>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</si>
  <si>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</si>
  <si>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</si>
  <si>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</si>
  <si>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</si>
  <si>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</si>
  <si>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</si>
  <si>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</si>
  <si>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</si>
  <si>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</si>
  <si>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</si>
  <si>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</si>
  <si>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</si>
  <si>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</si>
  <si>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</si>
  <si>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</si>
  <si>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</si>
  <si>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</si>
  <si>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</si>
  <si>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</si>
  <si>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</si>
  <si>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</si>
  <si>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</si>
  <si>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</si>
  <si>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</si>
  <si>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</si>
  <si>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</si>
  <si>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</si>
  <si>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</si>
  <si>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</si>
  <si>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</si>
  <si>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</si>
  <si>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</si>
  <si>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</si>
  <si>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</si>
  <si>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</si>
  <si>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</si>
  <si>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</si>
  <si>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</si>
  <si>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</si>
  <si>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</si>
  <si>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</si>
  <si>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</si>
  <si>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</si>
  <si>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</si>
  <si>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</si>
  <si>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</si>
  <si>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</si>
  <si>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</si>
  <si>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</si>
  <si>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</si>
  <si>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</si>
  <si>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</si>
  <si>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</si>
  <si>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</si>
  <si>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</si>
  <si>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</si>
  <si>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</si>
  <si>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</si>
  <si>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</si>
  <si>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</si>
  <si>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</si>
  <si>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</si>
  <si>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</si>
  <si>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</si>
  <si>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</si>
  <si>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</si>
  <si>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</si>
  <si>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</si>
  <si>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</si>
  <si>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</si>
  <si>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</si>
  <si>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</si>
  <si>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</si>
  <si>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</si>
  <si>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</si>
  <si>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</si>
  <si>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</si>
  <si>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</si>
  <si>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</si>
  <si>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</si>
  <si>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</si>
  <si>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</si>
  <si>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</si>
  <si>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</si>
  <si>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</si>
  <si>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</si>
  <si>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</si>
  <si>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</si>
  <si>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</si>
  <si>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</si>
  <si>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</si>
  <si>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</si>
  <si>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</si>
  <si>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</si>
  <si>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</si>
  <si>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</si>
  <si>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</si>
  <si>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</si>
  <si>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</si>
  <si>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</si>
  <si>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</si>
  <si>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</si>
  <si>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</si>
  <si>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</si>
  <si>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</si>
  <si>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</si>
  <si>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</si>
  <si>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</si>
  <si>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</si>
  <si>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</si>
  <si>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</si>
  <si>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</si>
  <si>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</si>
  <si>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</si>
  <si>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</si>
  <si>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</si>
  <si>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</si>
  <si>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</si>
  <si>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</si>
  <si>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</si>
  <si>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</si>
  <si>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</si>
  <si>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</si>
  <si>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</si>
  <si>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</si>
  <si>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</si>
  <si>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</si>
  <si>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</si>
  <si>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</si>
  <si>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</si>
  <si>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</si>
  <si>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</si>
  <si>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</si>
  <si>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</si>
  <si>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</si>
  <si>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</si>
  <si>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</si>
  <si>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</si>
  <si>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</si>
  <si>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</si>
  <si>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</si>
  <si>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</si>
  <si>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</si>
  <si>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</si>
  <si>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</si>
  <si>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</si>
  <si>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</si>
  <si>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</si>
  <si>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</si>
  <si>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</si>
  <si>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</si>
  <si>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</si>
  <si>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</si>
  <si>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</si>
  <si>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</si>
  <si>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</si>
  <si>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</si>
  <si>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</si>
  <si>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</si>
  <si>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</si>
  <si>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</si>
  <si>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</si>
  <si>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</si>
  <si>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</si>
  <si>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</si>
  <si>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</si>
  <si>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</si>
  <si>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</si>
  <si>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</si>
  <si>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</si>
  <si>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</si>
  <si>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</si>
  <si>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</si>
  <si>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</si>
  <si>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</si>
  <si>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</si>
  <si>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</si>
  <si>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</si>
  <si>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</si>
  <si>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</si>
  <si>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</si>
  <si>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</si>
  <si>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</si>
  <si>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</si>
  <si>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</si>
  <si>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</si>
  <si>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</si>
  <si>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</si>
  <si>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</si>
  <si>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</si>
  <si>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</si>
  <si>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</si>
  <si>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</si>
  <si>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</si>
  <si>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Demanda  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</si>
  <si>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</si>
  <si>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</si>
  <si>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</si>
  <si>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</si>
  <si>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</si>
  <si>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</si>
  <si>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</si>
  <si>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</si>
  <si>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</si>
  <si>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</si>
  <si>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</si>
  <si>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</si>
  <si>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</si>
  <si>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</si>
  <si>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</si>
  <si>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</si>
  <si>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</si>
  <si>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</si>
  <si>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</si>
  <si>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</si>
  <si>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</si>
  <si>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Abril de 2022</t>
  </si>
  <si>
    <t>Pagos compensaciones AMBA por línea del mes de Abril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</si>
</sst>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 * #,##0.00_ ;_ * \-#,##0.00_ ;_ * &quot;-&quot;??_ ;_ @_ "/>
    <numFmt numFmtId="165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1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0" fontId="0" fillId="0" borderId="2" xfId="0" applyBorder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164" fontId="1" fillId="0" borderId="0" xfId="0" applyNumberFormat="1" applyFont="1"/>
    <xf numFmtId="43" fontId="0" fillId="0" borderId="0" xfId="0" applyNumberFormat="1"/>
    <xf numFmtId="165" fontId="0" fillId="0" borderId="0" xfId="2" applyNumberFormat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4" fillId="3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399"/>
  <sheetViews>
    <sheetView tabSelected="1" zoomScaleNormal="100" workbookViewId="0">
      <pane xSplit="5" ySplit="7" topLeftCell="F384" activePane="bottomRight" state="frozen"/>
      <selection pane="topRight" activeCell="F1" sqref="F1"/>
      <selection pane="bottomLeft" activeCell="A3" sqref="A3"/>
      <selection pane="bottomRight" activeCell="A7" sqref="A7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8.5703125" bestFit="1" customWidth="1"/>
    <col min="24" max="24" width="16.28515625" bestFit="1" customWidth="1"/>
    <col min="25" max="26" width="17.28515625" bestFit="1" customWidth="1"/>
    <col min="27" max="27" width="18.5703125" bestFit="1" customWidth="1"/>
    <col min="28" max="28" width="17.28515625" bestFit="1" customWidth="1"/>
    <col min="29" max="29" width="16" bestFit="1" customWidth="1"/>
    <col min="32" max="32" width="14.85546875" bestFit="1" customWidth="1"/>
  </cols>
  <sheetData>
    <row r="1" spans="1:32" ht="18.75" x14ac:dyDescent="0.3">
      <c r="G1" s="25" t="s">
        <v>763</v>
      </c>
      <c r="H1" s="25"/>
      <c r="I1" s="25"/>
      <c r="J1" s="25"/>
      <c r="K1" s="25"/>
      <c r="L1" s="25"/>
    </row>
    <row r="2" spans="1:32" ht="18.75" x14ac:dyDescent="0.3">
      <c r="G2" s="28" t="s">
        <v>764</v>
      </c>
      <c r="H2" s="28"/>
      <c r="I2" s="28"/>
      <c r="J2" s="28"/>
      <c r="K2" s="26">
        <f>+G395+J395+K395+L395+O395+S395</f>
        <v>12381230669.255775</v>
      </c>
      <c r="L2" s="27"/>
    </row>
    <row r="3" spans="1:32" ht="18.75" x14ac:dyDescent="0.3">
      <c r="G3" s="29" t="s">
        <v>765</v>
      </c>
      <c r="H3" s="29"/>
      <c r="I3" s="29"/>
      <c r="J3" s="29"/>
      <c r="K3" s="26">
        <f>+H395+M395+P395+T395</f>
        <v>930000000.00000024</v>
      </c>
      <c r="L3" s="27"/>
      <c r="M3" s="19"/>
      <c r="N3" s="18"/>
    </row>
    <row r="4" spans="1:32" ht="18.75" x14ac:dyDescent="0.3">
      <c r="G4" s="30" t="s">
        <v>766</v>
      </c>
      <c r="H4" s="30"/>
      <c r="I4" s="30"/>
      <c r="J4" s="30"/>
      <c r="K4" s="26">
        <f>+I395+N395+Q395+U395+R395</f>
        <v>10305143655.623755</v>
      </c>
      <c r="L4" s="27"/>
    </row>
    <row r="6" spans="1:32" x14ac:dyDescent="0.25">
      <c r="A6" s="3" t="s">
        <v>777</v>
      </c>
      <c r="V6" s="12" t="s">
        <v>776</v>
      </c>
    </row>
    <row r="7" spans="1:32" s="1" customFormat="1" ht="30" x14ac:dyDescent="0.25">
      <c r="A7" s="10" t="s">
        <v>0</v>
      </c>
      <c r="B7" s="10" t="s">
        <v>1</v>
      </c>
      <c r="C7" s="10" t="s">
        <v>2</v>
      </c>
      <c r="D7" s="10" t="s">
        <v>3</v>
      </c>
      <c r="E7" s="10" t="s">
        <v>4</v>
      </c>
      <c r="F7" s="10" t="s">
        <v>749</v>
      </c>
      <c r="G7" s="13" t="s">
        <v>747</v>
      </c>
      <c r="H7" s="14" t="s">
        <v>748</v>
      </c>
      <c r="I7" s="15" t="s">
        <v>759</v>
      </c>
      <c r="J7" s="13" t="s">
        <v>753</v>
      </c>
      <c r="K7" s="13" t="s">
        <v>750</v>
      </c>
      <c r="L7" s="13" t="s">
        <v>754</v>
      </c>
      <c r="M7" s="14" t="s">
        <v>751</v>
      </c>
      <c r="N7" s="15" t="s">
        <v>752</v>
      </c>
      <c r="O7" s="13" t="s">
        <v>755</v>
      </c>
      <c r="P7" s="14" t="s">
        <v>756</v>
      </c>
      <c r="Q7" s="15" t="s">
        <v>757</v>
      </c>
      <c r="R7" s="15" t="s">
        <v>758</v>
      </c>
      <c r="S7" s="13" t="s">
        <v>760</v>
      </c>
      <c r="T7" s="14" t="s">
        <v>761</v>
      </c>
      <c r="U7" s="15" t="s">
        <v>762</v>
      </c>
      <c r="V7" s="10" t="s">
        <v>739</v>
      </c>
    </row>
    <row r="8" spans="1:32" ht="30" x14ac:dyDescent="0.25">
      <c r="A8" s="5" t="s">
        <v>5</v>
      </c>
      <c r="B8" s="5" t="s">
        <v>6</v>
      </c>
      <c r="C8" s="5" t="s">
        <v>9</v>
      </c>
      <c r="D8" s="5" t="s">
        <v>10</v>
      </c>
      <c r="E8" s="16" t="s">
        <v>11</v>
      </c>
      <c r="F8" s="16" t="s">
        <v>767</v>
      </c>
      <c r="G8" s="6">
        <v>0</v>
      </c>
      <c r="H8" s="6">
        <v>0</v>
      </c>
      <c r="I8" s="6">
        <v>15225245.068638677</v>
      </c>
      <c r="J8" s="6">
        <v>1026339.3755656</v>
      </c>
      <c r="K8" s="6">
        <v>1932215.2036198999</v>
      </c>
      <c r="L8" s="6">
        <v>0</v>
      </c>
      <c r="M8" s="6">
        <v>0</v>
      </c>
      <c r="N8" s="7">
        <v>28342300.93055778</v>
      </c>
      <c r="O8" s="7">
        <v>0</v>
      </c>
      <c r="P8" s="7">
        <v>0</v>
      </c>
      <c r="Q8" s="7">
        <v>-11798597.091033485</v>
      </c>
      <c r="R8" s="7">
        <v>0</v>
      </c>
      <c r="S8" s="7">
        <v>0</v>
      </c>
      <c r="T8" s="7">
        <v>0</v>
      </c>
      <c r="U8" s="7">
        <v>881677.8</v>
      </c>
      <c r="V8" s="8">
        <f>+SUM(G8:U8)</f>
        <v>35609181.287348464</v>
      </c>
      <c r="W8" s="19"/>
      <c r="X8" s="19"/>
      <c r="Y8" s="19"/>
      <c r="Z8" s="21"/>
      <c r="AA8" s="19"/>
      <c r="AB8" s="18"/>
      <c r="AC8" s="21"/>
      <c r="AD8" s="22"/>
      <c r="AE8" s="22"/>
      <c r="AF8" s="21"/>
    </row>
    <row r="9" spans="1:32" ht="30" x14ac:dyDescent="0.25">
      <c r="A9" s="5" t="s">
        <v>5</v>
      </c>
      <c r="B9" s="5" t="s">
        <v>6</v>
      </c>
      <c r="C9" s="5" t="s">
        <v>370</v>
      </c>
      <c r="D9" s="5" t="s">
        <v>371</v>
      </c>
      <c r="E9" s="16" t="s">
        <v>730</v>
      </c>
      <c r="F9" s="16" t="s">
        <v>767</v>
      </c>
      <c r="G9" s="6">
        <v>0</v>
      </c>
      <c r="H9" s="6">
        <v>0</v>
      </c>
      <c r="I9" s="6">
        <v>21270429.719141457</v>
      </c>
      <c r="J9" s="6">
        <v>768912.12669683003</v>
      </c>
      <c r="K9" s="6">
        <v>1700199.8190045001</v>
      </c>
      <c r="L9" s="6">
        <v>0</v>
      </c>
      <c r="M9" s="6">
        <v>0</v>
      </c>
      <c r="N9" s="7">
        <v>19573899.836011205</v>
      </c>
      <c r="O9" s="7">
        <v>0</v>
      </c>
      <c r="P9" s="7">
        <v>0</v>
      </c>
      <c r="Q9" s="7">
        <v>-6430337.5193977915</v>
      </c>
      <c r="R9" s="7">
        <v>0</v>
      </c>
      <c r="S9" s="7">
        <v>0</v>
      </c>
      <c r="T9" s="7">
        <v>0</v>
      </c>
      <c r="U9" s="7">
        <v>1208746.8513304666</v>
      </c>
      <c r="V9" s="8">
        <f t="shared" ref="V9:V72" si="0">+SUM(G9:U9)</f>
        <v>38091850.832786657</v>
      </c>
      <c r="W9" s="19"/>
      <c r="X9" s="19"/>
      <c r="Y9" s="19"/>
      <c r="Z9" s="21"/>
      <c r="AA9" s="19"/>
      <c r="AB9" s="18"/>
      <c r="AC9" s="21"/>
      <c r="AD9" s="22"/>
      <c r="AE9" s="22"/>
      <c r="AF9" s="21"/>
    </row>
    <row r="10" spans="1:32" ht="30" x14ac:dyDescent="0.25">
      <c r="A10" s="5" t="s">
        <v>5</v>
      </c>
      <c r="B10" s="5" t="s">
        <v>6</v>
      </c>
      <c r="C10" s="5" t="s">
        <v>370</v>
      </c>
      <c r="D10" s="5" t="s">
        <v>371</v>
      </c>
      <c r="E10" s="16" t="s">
        <v>728</v>
      </c>
      <c r="F10" s="16" t="s">
        <v>767</v>
      </c>
      <c r="G10" s="6">
        <v>0</v>
      </c>
      <c r="H10" s="6">
        <v>0</v>
      </c>
      <c r="I10" s="6">
        <v>22384492.271817438</v>
      </c>
      <c r="J10" s="6">
        <v>1385077.8190045001</v>
      </c>
      <c r="K10" s="6">
        <v>3011696.9683257998</v>
      </c>
      <c r="L10" s="6">
        <v>0</v>
      </c>
      <c r="M10" s="6">
        <v>0</v>
      </c>
      <c r="N10" s="7">
        <v>35929439.292681061</v>
      </c>
      <c r="O10" s="7">
        <v>0</v>
      </c>
      <c r="P10" s="7">
        <v>0</v>
      </c>
      <c r="Q10" s="7">
        <v>-4054738.4060905203</v>
      </c>
      <c r="R10" s="7">
        <v>0</v>
      </c>
      <c r="S10" s="7">
        <v>0</v>
      </c>
      <c r="T10" s="7">
        <v>0</v>
      </c>
      <c r="U10" s="7">
        <v>1272056.3199455007</v>
      </c>
      <c r="V10" s="8">
        <f t="shared" si="0"/>
        <v>59928024.265683778</v>
      </c>
      <c r="W10" s="19"/>
      <c r="X10" s="19"/>
      <c r="Y10" s="19"/>
      <c r="Z10" s="21"/>
      <c r="AA10" s="19"/>
      <c r="AB10" s="18"/>
      <c r="AC10" s="21"/>
      <c r="AD10" s="22"/>
      <c r="AE10" s="22"/>
      <c r="AF10" s="21"/>
    </row>
    <row r="11" spans="1:32" ht="30" x14ac:dyDescent="0.25">
      <c r="A11" s="5" t="s">
        <v>5</v>
      </c>
      <c r="B11" s="5" t="s">
        <v>6</v>
      </c>
      <c r="C11" s="5" t="s">
        <v>370</v>
      </c>
      <c r="D11" s="5" t="s">
        <v>371</v>
      </c>
      <c r="E11" s="16" t="s">
        <v>729</v>
      </c>
      <c r="F11" s="16" t="s">
        <v>767</v>
      </c>
      <c r="G11" s="6">
        <v>0</v>
      </c>
      <c r="H11" s="6">
        <v>0</v>
      </c>
      <c r="I11" s="6">
        <v>1760518.8339500909</v>
      </c>
      <c r="J11" s="6">
        <v>176264.42533937001</v>
      </c>
      <c r="K11" s="6">
        <v>152961.71945701001</v>
      </c>
      <c r="L11" s="6">
        <v>0</v>
      </c>
      <c r="M11" s="6">
        <v>0</v>
      </c>
      <c r="N11" s="7">
        <v>2223220.5633293903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100046.00872403299</v>
      </c>
      <c r="V11" s="8">
        <f t="shared" si="0"/>
        <v>4413011.5507998941</v>
      </c>
      <c r="W11" s="19"/>
      <c r="X11" s="19"/>
      <c r="Y11" s="19"/>
      <c r="Z11" s="21"/>
      <c r="AA11" s="19"/>
      <c r="AB11" s="18"/>
      <c r="AC11" s="21"/>
      <c r="AD11" s="22"/>
      <c r="AE11" s="22"/>
      <c r="AF11" s="21"/>
    </row>
    <row r="12" spans="1:32" ht="30" x14ac:dyDescent="0.25">
      <c r="A12" s="5" t="s">
        <v>5</v>
      </c>
      <c r="B12" s="5" t="s">
        <v>6</v>
      </c>
      <c r="C12" s="5" t="s">
        <v>12</v>
      </c>
      <c r="D12" s="5" t="s">
        <v>13</v>
      </c>
      <c r="E12" s="16" t="s">
        <v>14</v>
      </c>
      <c r="F12" s="16" t="s">
        <v>767</v>
      </c>
      <c r="G12" s="6">
        <v>0</v>
      </c>
      <c r="H12" s="6">
        <v>0</v>
      </c>
      <c r="I12" s="6">
        <v>32402205.001213163</v>
      </c>
      <c r="J12" s="6">
        <v>2338526.0452489001</v>
      </c>
      <c r="K12" s="6">
        <v>5098527.8733032001</v>
      </c>
      <c r="L12" s="6">
        <v>0</v>
      </c>
      <c r="M12" s="6">
        <v>0</v>
      </c>
      <c r="N12" s="7">
        <v>74001185.364303589</v>
      </c>
      <c r="O12" s="7">
        <v>0</v>
      </c>
      <c r="P12" s="7">
        <v>0</v>
      </c>
      <c r="Q12" s="7">
        <v>-28473440.458457917</v>
      </c>
      <c r="R12" s="7">
        <v>0</v>
      </c>
      <c r="S12" s="7">
        <v>0</v>
      </c>
      <c r="T12" s="7">
        <v>0</v>
      </c>
      <c r="U12" s="7">
        <v>2484000</v>
      </c>
      <c r="V12" s="8">
        <f t="shared" si="0"/>
        <v>87851003.825610936</v>
      </c>
      <c r="W12" s="19"/>
      <c r="X12" s="19"/>
      <c r="Y12" s="19"/>
      <c r="Z12" s="21"/>
      <c r="AA12" s="19"/>
      <c r="AB12" s="18"/>
      <c r="AC12" s="21"/>
      <c r="AD12" s="22"/>
      <c r="AE12" s="22"/>
      <c r="AF12" s="21"/>
    </row>
    <row r="13" spans="1:32" ht="30" x14ac:dyDescent="0.25">
      <c r="A13" s="5" t="s">
        <v>5</v>
      </c>
      <c r="B13" s="5" t="s">
        <v>6</v>
      </c>
      <c r="C13" s="5" t="s">
        <v>15</v>
      </c>
      <c r="D13" s="5" t="s">
        <v>16</v>
      </c>
      <c r="E13" s="16" t="s">
        <v>17</v>
      </c>
      <c r="F13" s="16" t="s">
        <v>767</v>
      </c>
      <c r="G13" s="6">
        <v>0</v>
      </c>
      <c r="H13" s="6">
        <v>0</v>
      </c>
      <c r="I13" s="6">
        <v>6209187.9997777706</v>
      </c>
      <c r="J13" s="6">
        <v>296111.77375565999</v>
      </c>
      <c r="K13" s="6">
        <v>526024.97737556999</v>
      </c>
      <c r="L13" s="6">
        <v>0</v>
      </c>
      <c r="M13" s="6">
        <v>0</v>
      </c>
      <c r="N13" s="7">
        <v>6205592.8396949694</v>
      </c>
      <c r="O13" s="7">
        <v>0</v>
      </c>
      <c r="P13" s="7">
        <v>0</v>
      </c>
      <c r="Q13" s="7">
        <v>654822.2782171974</v>
      </c>
      <c r="R13" s="7">
        <v>0</v>
      </c>
      <c r="S13" s="7">
        <v>0</v>
      </c>
      <c r="T13" s="7">
        <v>0</v>
      </c>
      <c r="U13" s="7">
        <v>453852</v>
      </c>
      <c r="V13" s="8">
        <f t="shared" si="0"/>
        <v>14345591.868821166</v>
      </c>
      <c r="W13" s="19"/>
      <c r="X13" s="19"/>
      <c r="Y13" s="19"/>
      <c r="Z13" s="21"/>
      <c r="AA13" s="19"/>
      <c r="AB13" s="18"/>
      <c r="AC13" s="21"/>
      <c r="AD13" s="22"/>
      <c r="AE13" s="22"/>
      <c r="AF13" s="21"/>
    </row>
    <row r="14" spans="1:32" ht="45" x14ac:dyDescent="0.25">
      <c r="A14" s="5" t="s">
        <v>5</v>
      </c>
      <c r="B14" s="5" t="s">
        <v>6</v>
      </c>
      <c r="C14" s="5" t="s">
        <v>731</v>
      </c>
      <c r="D14" s="5" t="s">
        <v>732</v>
      </c>
      <c r="E14" s="16" t="s">
        <v>20</v>
      </c>
      <c r="F14" s="16" t="s">
        <v>767</v>
      </c>
      <c r="G14" s="6">
        <v>0</v>
      </c>
      <c r="H14" s="6">
        <v>0</v>
      </c>
      <c r="I14" s="6">
        <v>34791057.642756648</v>
      </c>
      <c r="J14" s="6">
        <v>1348565.5384615001</v>
      </c>
      <c r="K14" s="6">
        <v>3040103.8461539</v>
      </c>
      <c r="L14" s="6">
        <v>0</v>
      </c>
      <c r="M14" s="6">
        <v>0</v>
      </c>
      <c r="N14" s="7">
        <v>34264029.244028762</v>
      </c>
      <c r="O14" s="7">
        <v>0</v>
      </c>
      <c r="P14" s="7">
        <v>0</v>
      </c>
      <c r="Q14" s="7">
        <v>-11022690.568075327</v>
      </c>
      <c r="R14" s="7">
        <v>0</v>
      </c>
      <c r="S14" s="7">
        <v>0</v>
      </c>
      <c r="T14" s="7">
        <v>0</v>
      </c>
      <c r="U14" s="7">
        <v>1936377.3599999999</v>
      </c>
      <c r="V14" s="8">
        <f t="shared" si="0"/>
        <v>64357443.06332548</v>
      </c>
      <c r="W14" s="19"/>
      <c r="X14" s="19"/>
      <c r="Y14" s="19"/>
      <c r="Z14" s="21"/>
      <c r="AA14" s="19"/>
      <c r="AB14" s="18"/>
      <c r="AC14" s="21"/>
      <c r="AD14" s="22"/>
      <c r="AE14" s="22"/>
      <c r="AF14" s="21"/>
    </row>
    <row r="15" spans="1:32" x14ac:dyDescent="0.25">
      <c r="A15" s="5" t="s">
        <v>5</v>
      </c>
      <c r="B15" s="5" t="s">
        <v>21</v>
      </c>
      <c r="C15" s="5" t="s">
        <v>18</v>
      </c>
      <c r="D15" s="5" t="s">
        <v>19</v>
      </c>
      <c r="E15" s="16" t="s">
        <v>22</v>
      </c>
      <c r="F15" s="16" t="s">
        <v>767</v>
      </c>
      <c r="G15" s="6">
        <v>0</v>
      </c>
      <c r="H15" s="6">
        <v>0</v>
      </c>
      <c r="I15" s="6">
        <v>24780261.076679241</v>
      </c>
      <c r="J15" s="6">
        <v>589452.59728506999</v>
      </c>
      <c r="K15" s="6">
        <v>1186980.1357466001</v>
      </c>
      <c r="L15" s="6">
        <v>0</v>
      </c>
      <c r="M15" s="6">
        <v>0</v>
      </c>
      <c r="N15" s="7">
        <v>16238801.157620499</v>
      </c>
      <c r="O15" s="7">
        <v>0</v>
      </c>
      <c r="P15" s="7">
        <v>0</v>
      </c>
      <c r="Q15" s="7">
        <v>-1058753.8539553625</v>
      </c>
      <c r="R15" s="7">
        <v>0</v>
      </c>
      <c r="S15" s="7">
        <v>0</v>
      </c>
      <c r="T15" s="7">
        <v>0</v>
      </c>
      <c r="U15" s="7">
        <v>1322709.6599999999</v>
      </c>
      <c r="V15" s="8">
        <f t="shared" si="0"/>
        <v>43059450.77337604</v>
      </c>
      <c r="W15" s="19"/>
      <c r="X15" s="19"/>
      <c r="Y15" s="19"/>
      <c r="Z15" s="21"/>
      <c r="AA15" s="19"/>
      <c r="AB15" s="18"/>
      <c r="AC15" s="21"/>
      <c r="AD15" s="22"/>
      <c r="AE15" s="22"/>
      <c r="AF15" s="21"/>
    </row>
    <row r="16" spans="1:32" ht="30" x14ac:dyDescent="0.25">
      <c r="A16" s="5" t="s">
        <v>5</v>
      </c>
      <c r="B16" s="5" t="s">
        <v>23</v>
      </c>
      <c r="C16" s="5" t="s">
        <v>24</v>
      </c>
      <c r="D16" s="5" t="s">
        <v>25</v>
      </c>
      <c r="E16" s="16" t="s">
        <v>26</v>
      </c>
      <c r="F16" s="16" t="s">
        <v>767</v>
      </c>
      <c r="G16" s="6">
        <v>0</v>
      </c>
      <c r="H16" s="6">
        <v>0</v>
      </c>
      <c r="I16" s="6">
        <v>27186421.870976523</v>
      </c>
      <c r="J16" s="6">
        <v>807427.61085973005</v>
      </c>
      <c r="K16" s="6">
        <v>2233952.6696831998</v>
      </c>
      <c r="L16" s="6">
        <v>0</v>
      </c>
      <c r="M16" s="6">
        <v>0</v>
      </c>
      <c r="N16" s="7">
        <v>24974253.582290463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1900674.5963579272</v>
      </c>
      <c r="V16" s="8">
        <f t="shared" si="0"/>
        <v>57102730.330167845</v>
      </c>
      <c r="W16" s="19"/>
      <c r="X16" s="19"/>
      <c r="Y16" s="19"/>
      <c r="Z16" s="21"/>
      <c r="AA16" s="19"/>
      <c r="AB16" s="18"/>
      <c r="AC16" s="21"/>
      <c r="AD16" s="22"/>
      <c r="AE16" s="22"/>
      <c r="AF16" s="21"/>
    </row>
    <row r="17" spans="1:32" ht="30" x14ac:dyDescent="0.25">
      <c r="A17" s="5" t="s">
        <v>5</v>
      </c>
      <c r="B17" s="5" t="s">
        <v>23</v>
      </c>
      <c r="C17" s="5" t="s">
        <v>24</v>
      </c>
      <c r="D17" s="5" t="s">
        <v>25</v>
      </c>
      <c r="E17" s="16" t="s">
        <v>27</v>
      </c>
      <c r="F17" s="16" t="s">
        <v>767</v>
      </c>
      <c r="G17" s="6">
        <v>0</v>
      </c>
      <c r="H17" s="6">
        <v>0</v>
      </c>
      <c r="I17" s="6">
        <v>14817826.43070782</v>
      </c>
      <c r="J17" s="6">
        <v>492592.70588234998</v>
      </c>
      <c r="K17" s="6">
        <v>1279924.1628959</v>
      </c>
      <c r="L17" s="6">
        <v>0</v>
      </c>
      <c r="M17" s="6">
        <v>0</v>
      </c>
      <c r="N17" s="7">
        <v>15485334.695315244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1035953.4036420729</v>
      </c>
      <c r="V17" s="8">
        <f t="shared" si="0"/>
        <v>33111631.398443386</v>
      </c>
      <c r="W17" s="19"/>
      <c r="X17" s="19"/>
      <c r="Y17" s="19"/>
      <c r="Z17" s="21"/>
      <c r="AA17" s="19"/>
      <c r="AB17" s="18"/>
      <c r="AC17" s="21"/>
      <c r="AD17" s="22"/>
      <c r="AE17" s="22"/>
      <c r="AF17" s="21"/>
    </row>
    <row r="18" spans="1:32" ht="30" x14ac:dyDescent="0.25">
      <c r="A18" s="5" t="s">
        <v>5</v>
      </c>
      <c r="B18" s="5" t="s">
        <v>28</v>
      </c>
      <c r="C18" s="5" t="s">
        <v>29</v>
      </c>
      <c r="D18" s="5" t="s">
        <v>30</v>
      </c>
      <c r="E18" s="16" t="s">
        <v>31</v>
      </c>
      <c r="F18" s="16" t="s">
        <v>768</v>
      </c>
      <c r="G18" s="6">
        <v>0</v>
      </c>
      <c r="H18" s="6">
        <v>0</v>
      </c>
      <c r="I18" s="6">
        <v>3244567.3461257955</v>
      </c>
      <c r="J18" s="6">
        <v>8919.4660633486001</v>
      </c>
      <c r="K18" s="6">
        <v>96476.470588234995</v>
      </c>
      <c r="L18" s="6">
        <v>0</v>
      </c>
      <c r="M18" s="6">
        <v>0</v>
      </c>
      <c r="N18" s="7">
        <v>2626279.4264676529</v>
      </c>
      <c r="O18" s="7">
        <v>0</v>
      </c>
      <c r="P18" s="7">
        <v>0</v>
      </c>
      <c r="Q18" s="7">
        <v>1712716.2732932814</v>
      </c>
      <c r="R18" s="7">
        <v>0</v>
      </c>
      <c r="S18" s="7">
        <v>0</v>
      </c>
      <c r="T18" s="7">
        <v>0</v>
      </c>
      <c r="U18" s="7">
        <v>261000</v>
      </c>
      <c r="V18" s="8">
        <f t="shared" si="0"/>
        <v>7949958.9825383127</v>
      </c>
      <c r="W18" s="19"/>
      <c r="X18" s="19"/>
      <c r="Y18" s="19"/>
      <c r="Z18" s="21"/>
      <c r="AA18" s="19"/>
      <c r="AB18" s="18"/>
      <c r="AC18" s="21"/>
      <c r="AD18" s="22"/>
      <c r="AE18" s="22"/>
      <c r="AF18" s="21"/>
    </row>
    <row r="19" spans="1:32" ht="30" x14ac:dyDescent="0.25">
      <c r="A19" s="5" t="s">
        <v>5</v>
      </c>
      <c r="B19" s="5" t="s">
        <v>32</v>
      </c>
      <c r="C19" s="5" t="s">
        <v>36</v>
      </c>
      <c r="D19" s="5" t="s">
        <v>37</v>
      </c>
      <c r="E19" s="23">
        <v>501</v>
      </c>
      <c r="F19" s="16" t="s">
        <v>768</v>
      </c>
      <c r="G19" s="6">
        <v>0</v>
      </c>
      <c r="H19" s="6">
        <v>0</v>
      </c>
      <c r="I19" s="6">
        <v>3171475.1681561302</v>
      </c>
      <c r="J19" s="6">
        <v>23701.357466064001</v>
      </c>
      <c r="K19" s="6">
        <v>124634.97737557</v>
      </c>
      <c r="L19" s="6">
        <v>0</v>
      </c>
      <c r="M19" s="6">
        <v>0</v>
      </c>
      <c r="N19" s="7">
        <v>2371063.7055460117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168702.30000000002</v>
      </c>
      <c r="V19" s="8">
        <f t="shared" si="0"/>
        <v>5859577.5085437754</v>
      </c>
      <c r="W19" s="19"/>
      <c r="X19" s="19"/>
      <c r="Y19" s="19"/>
      <c r="Z19" s="21"/>
      <c r="AA19" s="19"/>
      <c r="AB19" s="18"/>
      <c r="AC19" s="21"/>
      <c r="AD19" s="22"/>
      <c r="AE19" s="22"/>
      <c r="AF19" s="21"/>
    </row>
    <row r="20" spans="1:32" x14ac:dyDescent="0.25">
      <c r="A20" s="5" t="s">
        <v>5</v>
      </c>
      <c r="B20" s="5" t="s">
        <v>32</v>
      </c>
      <c r="C20" s="5" t="s">
        <v>33</v>
      </c>
      <c r="D20" s="5" t="s">
        <v>34</v>
      </c>
      <c r="E20" s="16" t="s">
        <v>35</v>
      </c>
      <c r="F20" s="16" t="s">
        <v>768</v>
      </c>
      <c r="G20" s="6">
        <v>0</v>
      </c>
      <c r="H20" s="6">
        <v>0</v>
      </c>
      <c r="I20" s="6">
        <v>1688670.6789855596</v>
      </c>
      <c r="J20" s="6">
        <v>17211.782805430001</v>
      </c>
      <c r="K20" s="6">
        <v>93079.909502262002</v>
      </c>
      <c r="L20" s="6">
        <v>0</v>
      </c>
      <c r="M20" s="6">
        <v>0</v>
      </c>
      <c r="N20" s="7">
        <v>1302300.1442450215</v>
      </c>
      <c r="O20" s="7">
        <v>0</v>
      </c>
      <c r="P20" s="7">
        <v>0</v>
      </c>
      <c r="Q20" s="7">
        <v>-274966.3620578096</v>
      </c>
      <c r="R20" s="7">
        <v>0</v>
      </c>
      <c r="S20" s="7">
        <v>0</v>
      </c>
      <c r="T20" s="7">
        <v>0</v>
      </c>
      <c r="U20" s="7">
        <v>91056.06</v>
      </c>
      <c r="V20" s="8">
        <f t="shared" si="0"/>
        <v>2917352.2134804637</v>
      </c>
      <c r="W20" s="19"/>
      <c r="X20" s="19"/>
      <c r="Y20" s="19"/>
      <c r="Z20" s="21"/>
      <c r="AA20" s="19"/>
      <c r="AB20" s="18"/>
      <c r="AC20" s="21"/>
      <c r="AD20" s="22"/>
      <c r="AE20" s="22"/>
      <c r="AF20" s="21"/>
    </row>
    <row r="21" spans="1:32" ht="30" x14ac:dyDescent="0.25">
      <c r="A21" s="5" t="s">
        <v>5</v>
      </c>
      <c r="B21" s="5" t="s">
        <v>32</v>
      </c>
      <c r="C21" s="5" t="s">
        <v>438</v>
      </c>
      <c r="D21" s="5" t="s">
        <v>439</v>
      </c>
      <c r="E21" s="23">
        <v>502</v>
      </c>
      <c r="F21" s="16" t="s">
        <v>768</v>
      </c>
      <c r="G21" s="6">
        <v>0</v>
      </c>
      <c r="H21" s="6">
        <v>0</v>
      </c>
      <c r="I21" s="6">
        <v>2702359.1443482712</v>
      </c>
      <c r="J21" s="6">
        <v>17687.040723982002</v>
      </c>
      <c r="K21" s="6">
        <v>75342.036199095994</v>
      </c>
      <c r="L21" s="6">
        <v>0</v>
      </c>
      <c r="M21" s="6">
        <v>0</v>
      </c>
      <c r="N21" s="7">
        <v>1285995.7067100694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137962.26</v>
      </c>
      <c r="V21" s="8">
        <f t="shared" si="0"/>
        <v>4219346.1879814183</v>
      </c>
      <c r="W21" s="19"/>
      <c r="X21" s="19"/>
      <c r="Y21" s="19"/>
      <c r="Z21" s="21"/>
      <c r="AA21" s="19"/>
      <c r="AB21" s="18"/>
      <c r="AC21" s="21"/>
      <c r="AD21" s="22"/>
      <c r="AE21" s="22"/>
      <c r="AF21" s="21"/>
    </row>
    <row r="22" spans="1:32" x14ac:dyDescent="0.25">
      <c r="A22" s="5" t="s">
        <v>5</v>
      </c>
      <c r="B22" s="5" t="s">
        <v>38</v>
      </c>
      <c r="C22" s="5" t="s">
        <v>39</v>
      </c>
      <c r="D22" s="5" t="s">
        <v>40</v>
      </c>
      <c r="E22" s="16" t="s">
        <v>41</v>
      </c>
      <c r="F22" s="16" t="s">
        <v>768</v>
      </c>
      <c r="G22" s="6">
        <v>0</v>
      </c>
      <c r="H22" s="6">
        <v>0</v>
      </c>
      <c r="I22" s="6">
        <v>674093.34479080653</v>
      </c>
      <c r="J22" s="6">
        <v>17180.995475112999</v>
      </c>
      <c r="K22" s="6">
        <v>61262.624434390003</v>
      </c>
      <c r="L22" s="6">
        <v>0</v>
      </c>
      <c r="M22" s="6">
        <v>0</v>
      </c>
      <c r="N22" s="7">
        <v>2065166.5673037593</v>
      </c>
      <c r="O22" s="7">
        <v>0</v>
      </c>
      <c r="P22" s="7">
        <v>0</v>
      </c>
      <c r="Q22" s="7">
        <v>-1264610.1106568568</v>
      </c>
      <c r="R22" s="7">
        <v>0</v>
      </c>
      <c r="S22" s="7">
        <v>0</v>
      </c>
      <c r="T22" s="7">
        <v>0</v>
      </c>
      <c r="U22" s="7">
        <v>41117.040000000008</v>
      </c>
      <c r="V22" s="8">
        <f t="shared" si="0"/>
        <v>1594210.4613472119</v>
      </c>
      <c r="W22" s="19"/>
      <c r="X22" s="19"/>
      <c r="Y22" s="19"/>
      <c r="Z22" s="21"/>
      <c r="AA22" s="19"/>
      <c r="AB22" s="18"/>
      <c r="AC22" s="21"/>
      <c r="AD22" s="22"/>
      <c r="AE22" s="22"/>
      <c r="AF22" s="21"/>
    </row>
    <row r="23" spans="1:32" x14ac:dyDescent="0.25">
      <c r="A23" s="5" t="s">
        <v>5</v>
      </c>
      <c r="B23" s="5" t="s">
        <v>42</v>
      </c>
      <c r="C23" s="5" t="s">
        <v>43</v>
      </c>
      <c r="D23" s="5" t="s">
        <v>44</v>
      </c>
      <c r="E23" s="16" t="s">
        <v>45</v>
      </c>
      <c r="F23" s="16" t="s">
        <v>767</v>
      </c>
      <c r="G23" s="6">
        <v>0</v>
      </c>
      <c r="H23" s="6">
        <v>0</v>
      </c>
      <c r="I23" s="6">
        <v>877911.66787829041</v>
      </c>
      <c r="J23" s="6">
        <v>54620.552036198998</v>
      </c>
      <c r="K23" s="6">
        <v>122186.60633484001</v>
      </c>
      <c r="L23" s="6">
        <v>0</v>
      </c>
      <c r="M23" s="6">
        <v>0</v>
      </c>
      <c r="N23" s="7">
        <v>1058108.0349488193</v>
      </c>
      <c r="O23" s="7">
        <v>0</v>
      </c>
      <c r="P23" s="7">
        <v>0</v>
      </c>
      <c r="Q23" s="7">
        <v>-144252.62003907992</v>
      </c>
      <c r="R23" s="7">
        <v>0</v>
      </c>
      <c r="S23" s="7">
        <v>0</v>
      </c>
      <c r="T23" s="7">
        <v>0</v>
      </c>
      <c r="U23" s="7">
        <v>57754.816582019404</v>
      </c>
      <c r="V23" s="8">
        <f t="shared" si="0"/>
        <v>2026329.0577410883</v>
      </c>
      <c r="W23" s="19"/>
      <c r="X23" s="19"/>
      <c r="Y23" s="19"/>
      <c r="Z23" s="21"/>
      <c r="AA23" s="19"/>
      <c r="AB23" s="18"/>
      <c r="AC23" s="21"/>
      <c r="AD23" s="22"/>
      <c r="AE23" s="22"/>
      <c r="AF23" s="21"/>
    </row>
    <row r="24" spans="1:32" x14ac:dyDescent="0.25">
      <c r="A24" s="5" t="s">
        <v>5</v>
      </c>
      <c r="B24" s="5" t="s">
        <v>42</v>
      </c>
      <c r="C24" s="5" t="s">
        <v>43</v>
      </c>
      <c r="D24" s="5" t="s">
        <v>44</v>
      </c>
      <c r="E24" s="16" t="s">
        <v>46</v>
      </c>
      <c r="F24" s="16" t="s">
        <v>767</v>
      </c>
      <c r="G24" s="6">
        <v>0</v>
      </c>
      <c r="H24" s="6">
        <v>0</v>
      </c>
      <c r="I24" s="6">
        <v>1973297.5938066007</v>
      </c>
      <c r="J24" s="6">
        <v>79865.828054298996</v>
      </c>
      <c r="K24" s="6">
        <v>207134.47963801</v>
      </c>
      <c r="L24" s="6">
        <v>0</v>
      </c>
      <c r="M24" s="6">
        <v>0</v>
      </c>
      <c r="N24" s="7">
        <v>2098828.5399248768</v>
      </c>
      <c r="O24" s="7">
        <v>0</v>
      </c>
      <c r="P24" s="7">
        <v>0</v>
      </c>
      <c r="Q24" s="7">
        <v>-1171772.9496177523</v>
      </c>
      <c r="R24" s="7">
        <v>0</v>
      </c>
      <c r="S24" s="7">
        <v>0</v>
      </c>
      <c r="T24" s="7">
        <v>0</v>
      </c>
      <c r="U24" s="7">
        <v>129816.52341798058</v>
      </c>
      <c r="V24" s="8">
        <f t="shared" si="0"/>
        <v>3317170.0152240149</v>
      </c>
      <c r="W24" s="19"/>
      <c r="X24" s="19"/>
      <c r="Y24" s="19"/>
      <c r="Z24" s="21"/>
      <c r="AA24" s="19"/>
      <c r="AB24" s="18"/>
      <c r="AC24" s="21"/>
      <c r="AD24" s="22"/>
      <c r="AE24" s="22"/>
      <c r="AF24" s="21"/>
    </row>
    <row r="25" spans="1:32" x14ac:dyDescent="0.25">
      <c r="A25" s="5" t="s">
        <v>5</v>
      </c>
      <c r="B25" s="5" t="s">
        <v>42</v>
      </c>
      <c r="C25" s="5" t="s">
        <v>47</v>
      </c>
      <c r="D25" s="5" t="s">
        <v>48</v>
      </c>
      <c r="E25" s="16" t="s">
        <v>49</v>
      </c>
      <c r="F25" s="16" t="s">
        <v>767</v>
      </c>
      <c r="G25" s="6">
        <v>0</v>
      </c>
      <c r="H25" s="6">
        <v>0</v>
      </c>
      <c r="I25" s="6">
        <v>13401555.013587205</v>
      </c>
      <c r="J25" s="6">
        <v>594931.62895926996</v>
      </c>
      <c r="K25" s="6">
        <v>1005473.6651584</v>
      </c>
      <c r="L25" s="6">
        <v>0</v>
      </c>
      <c r="M25" s="6">
        <v>0</v>
      </c>
      <c r="N25" s="7">
        <v>13367698.33830638</v>
      </c>
      <c r="O25" s="7">
        <v>0</v>
      </c>
      <c r="P25" s="7">
        <v>0</v>
      </c>
      <c r="Q25" s="7">
        <v>-24457.767141508841</v>
      </c>
      <c r="R25" s="7">
        <v>0</v>
      </c>
      <c r="S25" s="7">
        <v>0</v>
      </c>
      <c r="T25" s="7">
        <v>0</v>
      </c>
      <c r="U25" s="7">
        <v>893185.69588843023</v>
      </c>
      <c r="V25" s="8">
        <f t="shared" si="0"/>
        <v>29238386.574758176</v>
      </c>
      <c r="W25" s="19"/>
      <c r="X25" s="19"/>
      <c r="Y25" s="19"/>
      <c r="Z25" s="21"/>
      <c r="AA25" s="19"/>
      <c r="AB25" s="18"/>
      <c r="AC25" s="21"/>
      <c r="AD25" s="22"/>
      <c r="AE25" s="22"/>
      <c r="AF25" s="21"/>
    </row>
    <row r="26" spans="1:32" x14ac:dyDescent="0.25">
      <c r="A26" s="5" t="s">
        <v>5</v>
      </c>
      <c r="B26" s="5" t="s">
        <v>42</v>
      </c>
      <c r="C26" s="5" t="s">
        <v>47</v>
      </c>
      <c r="D26" s="5" t="s">
        <v>48</v>
      </c>
      <c r="E26" s="16" t="s">
        <v>50</v>
      </c>
      <c r="F26" s="16" t="s">
        <v>767</v>
      </c>
      <c r="G26" s="6">
        <v>0</v>
      </c>
      <c r="H26" s="6">
        <v>0</v>
      </c>
      <c r="I26" s="6">
        <v>2331083.046254402</v>
      </c>
      <c r="J26" s="6">
        <v>84195.230769230999</v>
      </c>
      <c r="K26" s="6">
        <v>177711.22171946001</v>
      </c>
      <c r="L26" s="6">
        <v>0</v>
      </c>
      <c r="M26" s="6">
        <v>0</v>
      </c>
      <c r="N26" s="7">
        <v>2231969.1137798564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155361.8241115697</v>
      </c>
      <c r="V26" s="8">
        <f t="shared" si="0"/>
        <v>4980320.4366345191</v>
      </c>
      <c r="W26" s="19"/>
      <c r="X26" s="19"/>
      <c r="Y26" s="19"/>
      <c r="Z26" s="21"/>
      <c r="AA26" s="19"/>
      <c r="AB26" s="18"/>
      <c r="AC26" s="21"/>
      <c r="AD26" s="22"/>
      <c r="AE26" s="22"/>
      <c r="AF26" s="21"/>
    </row>
    <row r="27" spans="1:32" x14ac:dyDescent="0.25">
      <c r="A27" s="5" t="s">
        <v>5</v>
      </c>
      <c r="B27" s="5" t="s">
        <v>42</v>
      </c>
      <c r="C27" s="5" t="s">
        <v>33</v>
      </c>
      <c r="D27" s="5" t="s">
        <v>34</v>
      </c>
      <c r="E27" s="16" t="s">
        <v>51</v>
      </c>
      <c r="F27" s="16" t="s">
        <v>767</v>
      </c>
      <c r="G27" s="6">
        <v>0</v>
      </c>
      <c r="H27" s="6">
        <v>0</v>
      </c>
      <c r="I27" s="6">
        <v>2018975.1555185276</v>
      </c>
      <c r="J27" s="6">
        <v>49071.276018099998</v>
      </c>
      <c r="K27" s="6">
        <v>112956.56108597</v>
      </c>
      <c r="L27" s="6">
        <v>0</v>
      </c>
      <c r="M27" s="6">
        <v>0</v>
      </c>
      <c r="N27" s="7">
        <v>1255617.7807933248</v>
      </c>
      <c r="O27" s="7">
        <v>0</v>
      </c>
      <c r="P27" s="7">
        <v>0</v>
      </c>
      <c r="Q27" s="7">
        <v>9026.2382147521712</v>
      </c>
      <c r="R27" s="7">
        <v>0</v>
      </c>
      <c r="S27" s="7">
        <v>0</v>
      </c>
      <c r="T27" s="7">
        <v>0</v>
      </c>
      <c r="U27" s="7">
        <v>148866.17136133657</v>
      </c>
      <c r="V27" s="8">
        <f t="shared" si="0"/>
        <v>3594513.1829920108</v>
      </c>
      <c r="W27" s="19"/>
      <c r="X27" s="19"/>
      <c r="Y27" s="19"/>
      <c r="Z27" s="21"/>
      <c r="AA27" s="19"/>
      <c r="AB27" s="18"/>
      <c r="AC27" s="21"/>
      <c r="AD27" s="22"/>
      <c r="AE27" s="22"/>
      <c r="AF27" s="21"/>
    </row>
    <row r="28" spans="1:32" x14ac:dyDescent="0.25">
      <c r="A28" s="5" t="s">
        <v>5</v>
      </c>
      <c r="B28" s="5" t="s">
        <v>42</v>
      </c>
      <c r="C28" s="5" t="s">
        <v>33</v>
      </c>
      <c r="D28" s="5" t="s">
        <v>34</v>
      </c>
      <c r="E28" s="16" t="s">
        <v>52</v>
      </c>
      <c r="F28" s="16" t="s">
        <v>767</v>
      </c>
      <c r="G28" s="6">
        <v>0</v>
      </c>
      <c r="H28" s="6">
        <v>0</v>
      </c>
      <c r="I28" s="6">
        <v>2899541.4031655313</v>
      </c>
      <c r="J28" s="6">
        <v>124347.92760181001</v>
      </c>
      <c r="K28" s="6">
        <v>230230.49773756001</v>
      </c>
      <c r="L28" s="6">
        <v>0</v>
      </c>
      <c r="M28" s="6">
        <v>0</v>
      </c>
      <c r="N28" s="7">
        <v>2484163.0155080855</v>
      </c>
      <c r="O28" s="7">
        <v>0</v>
      </c>
      <c r="P28" s="7">
        <v>0</v>
      </c>
      <c r="Q28" s="7">
        <v>-714936.96973403101</v>
      </c>
      <c r="R28" s="7">
        <v>0</v>
      </c>
      <c r="S28" s="7">
        <v>0</v>
      </c>
      <c r="T28" s="7">
        <v>0</v>
      </c>
      <c r="U28" s="7">
        <v>213793.43188701724</v>
      </c>
      <c r="V28" s="8">
        <f t="shared" si="0"/>
        <v>5237139.3061659737</v>
      </c>
      <c r="W28" s="19"/>
      <c r="X28" s="19"/>
      <c r="Y28" s="19"/>
      <c r="Z28" s="21"/>
      <c r="AA28" s="19"/>
      <c r="AB28" s="18"/>
      <c r="AC28" s="21"/>
      <c r="AD28" s="22"/>
      <c r="AE28" s="22"/>
      <c r="AF28" s="21"/>
    </row>
    <row r="29" spans="1:32" x14ac:dyDescent="0.25">
      <c r="A29" s="5" t="s">
        <v>5</v>
      </c>
      <c r="B29" s="5" t="s">
        <v>42</v>
      </c>
      <c r="C29" s="5" t="s">
        <v>33</v>
      </c>
      <c r="D29" s="5" t="s">
        <v>34</v>
      </c>
      <c r="E29" s="16" t="s">
        <v>53</v>
      </c>
      <c r="F29" s="16" t="s">
        <v>767</v>
      </c>
      <c r="G29" s="6">
        <v>0</v>
      </c>
      <c r="H29" s="6">
        <v>0</v>
      </c>
      <c r="I29" s="6">
        <v>3633899.4115660824</v>
      </c>
      <c r="J29" s="6">
        <v>227979.33031674</v>
      </c>
      <c r="K29" s="6">
        <v>669971.67420814</v>
      </c>
      <c r="L29" s="6">
        <v>0</v>
      </c>
      <c r="M29" s="6">
        <v>0</v>
      </c>
      <c r="N29" s="7">
        <v>4935496.6104638372</v>
      </c>
      <c r="O29" s="7">
        <v>0</v>
      </c>
      <c r="P29" s="7">
        <v>0</v>
      </c>
      <c r="Q29" s="7">
        <v>-1439736.8131329676</v>
      </c>
      <c r="R29" s="7">
        <v>0</v>
      </c>
      <c r="S29" s="7">
        <v>0</v>
      </c>
      <c r="T29" s="7">
        <v>0</v>
      </c>
      <c r="U29" s="7">
        <v>267940.24237169093</v>
      </c>
      <c r="V29" s="8">
        <f t="shared" si="0"/>
        <v>8295550.4557935242</v>
      </c>
      <c r="W29" s="19"/>
      <c r="X29" s="19"/>
      <c r="Y29" s="19"/>
      <c r="Z29" s="21"/>
      <c r="AA29" s="19"/>
      <c r="AB29" s="18"/>
      <c r="AC29" s="21"/>
      <c r="AD29" s="22"/>
      <c r="AE29" s="22"/>
      <c r="AF29" s="21"/>
    </row>
    <row r="30" spans="1:32" x14ac:dyDescent="0.25">
      <c r="A30" s="5" t="s">
        <v>5</v>
      </c>
      <c r="B30" s="5" t="s">
        <v>42</v>
      </c>
      <c r="C30" s="5" t="s">
        <v>33</v>
      </c>
      <c r="D30" s="5" t="s">
        <v>34</v>
      </c>
      <c r="E30" s="16" t="s">
        <v>54</v>
      </c>
      <c r="F30" s="16" t="s">
        <v>767</v>
      </c>
      <c r="G30" s="6">
        <v>0</v>
      </c>
      <c r="H30" s="6">
        <v>0</v>
      </c>
      <c r="I30" s="6">
        <v>1749136.6912854013</v>
      </c>
      <c r="J30" s="6">
        <v>50723.764705882997</v>
      </c>
      <c r="K30" s="6">
        <v>113794.75113121999</v>
      </c>
      <c r="L30" s="6">
        <v>0</v>
      </c>
      <c r="M30" s="6">
        <v>0</v>
      </c>
      <c r="N30" s="7">
        <v>1196592.2512579169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128970.02804000297</v>
      </c>
      <c r="V30" s="8">
        <f t="shared" si="0"/>
        <v>3239217.4864204247</v>
      </c>
      <c r="W30" s="19"/>
      <c r="X30" s="19"/>
      <c r="Y30" s="19"/>
      <c r="Z30" s="21"/>
      <c r="AA30" s="19"/>
      <c r="AB30" s="18"/>
      <c r="AC30" s="21"/>
      <c r="AD30" s="22"/>
      <c r="AE30" s="22"/>
      <c r="AF30" s="21"/>
    </row>
    <row r="31" spans="1:32" x14ac:dyDescent="0.25">
      <c r="A31" s="5" t="s">
        <v>5</v>
      </c>
      <c r="B31" s="5" t="s">
        <v>42</v>
      </c>
      <c r="C31" s="5" t="s">
        <v>33</v>
      </c>
      <c r="D31" s="5" t="s">
        <v>34</v>
      </c>
      <c r="E31" s="16" t="s">
        <v>55</v>
      </c>
      <c r="F31" s="16" t="s">
        <v>767</v>
      </c>
      <c r="G31" s="6">
        <v>0</v>
      </c>
      <c r="H31" s="6">
        <v>0</v>
      </c>
      <c r="I31" s="6">
        <v>2250859.811940351</v>
      </c>
      <c r="J31" s="6">
        <v>195576.27149320999</v>
      </c>
      <c r="K31" s="6">
        <v>437586.47058823</v>
      </c>
      <c r="L31" s="6">
        <v>0</v>
      </c>
      <c r="M31" s="6">
        <v>0</v>
      </c>
      <c r="N31" s="7">
        <v>5353945.5283145476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165963.84633995226</v>
      </c>
      <c r="V31" s="8">
        <f t="shared" si="0"/>
        <v>8403931.9286762904</v>
      </c>
      <c r="W31" s="19"/>
      <c r="X31" s="19"/>
      <c r="Y31" s="19"/>
      <c r="Z31" s="21"/>
      <c r="AA31" s="19"/>
      <c r="AB31" s="18"/>
      <c r="AC31" s="21"/>
      <c r="AD31" s="22"/>
      <c r="AE31" s="22"/>
      <c r="AF31" s="21"/>
    </row>
    <row r="32" spans="1:32" ht="30" x14ac:dyDescent="0.25">
      <c r="A32" s="5" t="s">
        <v>5</v>
      </c>
      <c r="B32" s="5" t="s">
        <v>56</v>
      </c>
      <c r="C32" s="5" t="s">
        <v>57</v>
      </c>
      <c r="D32" s="5" t="s">
        <v>58</v>
      </c>
      <c r="E32" s="16" t="s">
        <v>59</v>
      </c>
      <c r="F32" s="16" t="s">
        <v>767</v>
      </c>
      <c r="G32" s="6">
        <v>0</v>
      </c>
      <c r="H32" s="6">
        <v>0</v>
      </c>
      <c r="I32" s="6">
        <v>68343334.069447547</v>
      </c>
      <c r="J32" s="6">
        <v>3022078.5610859999</v>
      </c>
      <c r="K32" s="6">
        <v>7173091.040724</v>
      </c>
      <c r="L32" s="6">
        <v>0</v>
      </c>
      <c r="M32" s="6">
        <v>0</v>
      </c>
      <c r="N32" s="7">
        <v>76322538.911850482</v>
      </c>
      <c r="O32" s="7">
        <v>0</v>
      </c>
      <c r="P32" s="7">
        <v>0</v>
      </c>
      <c r="Q32" s="7">
        <v>-31119669.623203442</v>
      </c>
      <c r="R32" s="7">
        <v>0</v>
      </c>
      <c r="S32" s="7">
        <v>0</v>
      </c>
      <c r="T32" s="7">
        <v>0</v>
      </c>
      <c r="U32" s="7">
        <v>5122486.2600000007</v>
      </c>
      <c r="V32" s="8">
        <f t="shared" si="0"/>
        <v>128863859.21990457</v>
      </c>
      <c r="W32" s="19"/>
      <c r="X32" s="19"/>
      <c r="Y32" s="19"/>
      <c r="Z32" s="21"/>
      <c r="AA32" s="19"/>
      <c r="AB32" s="18"/>
      <c r="AC32" s="21"/>
      <c r="AD32" s="22"/>
      <c r="AE32" s="22"/>
      <c r="AF32" s="21"/>
    </row>
    <row r="33" spans="1:32" ht="30" x14ac:dyDescent="0.25">
      <c r="A33" s="5" t="s">
        <v>5</v>
      </c>
      <c r="B33" s="5" t="s">
        <v>60</v>
      </c>
      <c r="C33" s="5" t="s">
        <v>61</v>
      </c>
      <c r="D33" s="5" t="s">
        <v>62</v>
      </c>
      <c r="E33" s="16" t="s">
        <v>63</v>
      </c>
      <c r="F33" s="16" t="s">
        <v>768</v>
      </c>
      <c r="G33" s="6">
        <v>0</v>
      </c>
      <c r="H33" s="6">
        <v>0</v>
      </c>
      <c r="I33" s="6">
        <v>3498589.4201902454</v>
      </c>
      <c r="J33" s="6">
        <v>29318.832579186001</v>
      </c>
      <c r="K33" s="6">
        <v>127954.40723981999</v>
      </c>
      <c r="L33" s="6">
        <v>0</v>
      </c>
      <c r="M33" s="6">
        <v>0</v>
      </c>
      <c r="N33" s="7">
        <v>3603667.9423871469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216000</v>
      </c>
      <c r="V33" s="8">
        <f t="shared" si="0"/>
        <v>7475530.6023963988</v>
      </c>
      <c r="W33" s="19"/>
      <c r="X33" s="19"/>
      <c r="Y33" s="19"/>
      <c r="Z33" s="21"/>
      <c r="AA33" s="19"/>
      <c r="AB33" s="18"/>
      <c r="AC33" s="21"/>
      <c r="AD33" s="22"/>
      <c r="AE33" s="22"/>
      <c r="AF33" s="21"/>
    </row>
    <row r="34" spans="1:32" x14ac:dyDescent="0.25">
      <c r="A34" s="5" t="s">
        <v>5</v>
      </c>
      <c r="B34" s="5" t="s">
        <v>64</v>
      </c>
      <c r="C34" s="5" t="s">
        <v>65</v>
      </c>
      <c r="D34" s="5" t="s">
        <v>66</v>
      </c>
      <c r="E34" s="16" t="s">
        <v>67</v>
      </c>
      <c r="F34" s="16" t="s">
        <v>768</v>
      </c>
      <c r="G34" s="6">
        <v>0</v>
      </c>
      <c r="H34" s="6">
        <v>0</v>
      </c>
      <c r="I34" s="6">
        <v>41387029.089389905</v>
      </c>
      <c r="J34" s="6">
        <v>1441230.1085973</v>
      </c>
      <c r="K34" s="6">
        <v>3418249.5022624</v>
      </c>
      <c r="L34" s="6">
        <v>0</v>
      </c>
      <c r="M34" s="6">
        <v>0</v>
      </c>
      <c r="N34" s="7">
        <v>52493707.733951703</v>
      </c>
      <c r="O34" s="7">
        <v>0</v>
      </c>
      <c r="P34" s="7">
        <v>0</v>
      </c>
      <c r="Q34" s="7">
        <v>-32988490.896878839</v>
      </c>
      <c r="R34" s="7">
        <v>0</v>
      </c>
      <c r="S34" s="7">
        <v>0</v>
      </c>
      <c r="T34" s="7">
        <v>0</v>
      </c>
      <c r="U34" s="7">
        <v>2445287.58</v>
      </c>
      <c r="V34" s="8">
        <f t="shared" si="0"/>
        <v>68197013.11732246</v>
      </c>
      <c r="W34" s="19"/>
      <c r="X34" s="19"/>
      <c r="Y34" s="19"/>
      <c r="Z34" s="21"/>
      <c r="AA34" s="19"/>
      <c r="AB34" s="18"/>
      <c r="AC34" s="21"/>
      <c r="AD34" s="22"/>
      <c r="AE34" s="22"/>
      <c r="AF34" s="21"/>
    </row>
    <row r="35" spans="1:32" ht="30" x14ac:dyDescent="0.25">
      <c r="A35" s="5" t="s">
        <v>5</v>
      </c>
      <c r="B35" s="5" t="s">
        <v>68</v>
      </c>
      <c r="C35" s="5" t="s">
        <v>69</v>
      </c>
      <c r="D35" s="5" t="s">
        <v>70</v>
      </c>
      <c r="E35" s="16" t="s">
        <v>71</v>
      </c>
      <c r="F35" s="16" t="s">
        <v>767</v>
      </c>
      <c r="G35" s="6">
        <v>0</v>
      </c>
      <c r="H35" s="6">
        <v>0</v>
      </c>
      <c r="I35" s="6">
        <v>3507892.0620081858</v>
      </c>
      <c r="J35" s="6">
        <v>127510.41628958999</v>
      </c>
      <c r="K35" s="6">
        <v>371432.66968325002</v>
      </c>
      <c r="L35" s="6">
        <v>0</v>
      </c>
      <c r="M35" s="6">
        <v>0</v>
      </c>
      <c r="N35" s="7">
        <v>3675625.2713828767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173145.8650515636</v>
      </c>
      <c r="V35" s="8">
        <f t="shared" si="0"/>
        <v>7855606.2844154667</v>
      </c>
      <c r="W35" s="19"/>
      <c r="X35" s="19"/>
      <c r="Y35" s="19"/>
      <c r="Z35" s="21"/>
      <c r="AA35" s="19"/>
      <c r="AB35" s="18"/>
      <c r="AC35" s="21"/>
      <c r="AD35" s="22"/>
      <c r="AE35" s="22"/>
      <c r="AF35" s="21"/>
    </row>
    <row r="36" spans="1:32" ht="30" x14ac:dyDescent="0.25">
      <c r="A36" s="5" t="s">
        <v>5</v>
      </c>
      <c r="B36" s="5" t="s">
        <v>68</v>
      </c>
      <c r="C36" s="5" t="s">
        <v>69</v>
      </c>
      <c r="D36" s="5" t="s">
        <v>70</v>
      </c>
      <c r="E36" s="16" t="s">
        <v>72</v>
      </c>
      <c r="F36" s="16" t="s">
        <v>767</v>
      </c>
      <c r="G36" s="6">
        <v>0</v>
      </c>
      <c r="H36" s="6">
        <v>0</v>
      </c>
      <c r="I36" s="6">
        <v>6805930.4268127587</v>
      </c>
      <c r="J36" s="6">
        <v>238294.69683258</v>
      </c>
      <c r="K36" s="6">
        <v>661656.47058823996</v>
      </c>
      <c r="L36" s="6">
        <v>0</v>
      </c>
      <c r="M36" s="6">
        <v>0</v>
      </c>
      <c r="N36" s="7">
        <v>6723035.9208119512</v>
      </c>
      <c r="O36" s="7">
        <v>0</v>
      </c>
      <c r="P36" s="7">
        <v>0</v>
      </c>
      <c r="Q36" s="7">
        <v>-4712030.8427189272</v>
      </c>
      <c r="R36" s="7">
        <v>0</v>
      </c>
      <c r="S36" s="7">
        <v>0</v>
      </c>
      <c r="T36" s="7">
        <v>0</v>
      </c>
      <c r="U36" s="7">
        <v>396001.71494843648</v>
      </c>
      <c r="V36" s="8">
        <f t="shared" si="0"/>
        <v>10112888.387275038</v>
      </c>
      <c r="W36" s="19"/>
      <c r="X36" s="19"/>
      <c r="Y36" s="19"/>
      <c r="Z36" s="21"/>
      <c r="AA36" s="19"/>
      <c r="AB36" s="18"/>
      <c r="AC36" s="21"/>
      <c r="AD36" s="22"/>
      <c r="AE36" s="22"/>
      <c r="AF36" s="21"/>
    </row>
    <row r="37" spans="1:32" ht="30" x14ac:dyDescent="0.25">
      <c r="A37" s="5" t="s">
        <v>5</v>
      </c>
      <c r="B37" s="5" t="s">
        <v>68</v>
      </c>
      <c r="C37" s="5" t="s">
        <v>73</v>
      </c>
      <c r="D37" s="5" t="s">
        <v>74</v>
      </c>
      <c r="E37" s="16" t="s">
        <v>75</v>
      </c>
      <c r="F37" s="16" t="s">
        <v>767</v>
      </c>
      <c r="G37" s="6">
        <v>0</v>
      </c>
      <c r="H37" s="6">
        <v>0</v>
      </c>
      <c r="I37" s="6">
        <v>11910828.74065616</v>
      </c>
      <c r="J37" s="6">
        <v>592401.78280543</v>
      </c>
      <c r="K37" s="6">
        <v>1494220.5882353</v>
      </c>
      <c r="L37" s="6">
        <v>0</v>
      </c>
      <c r="M37" s="6">
        <v>0</v>
      </c>
      <c r="N37" s="7">
        <v>16016198.081268027</v>
      </c>
      <c r="O37" s="7">
        <v>0</v>
      </c>
      <c r="P37" s="7">
        <v>0</v>
      </c>
      <c r="Q37" s="7">
        <v>-1923536.0251520374</v>
      </c>
      <c r="R37" s="7">
        <v>0</v>
      </c>
      <c r="S37" s="7">
        <v>0</v>
      </c>
      <c r="T37" s="7">
        <v>0</v>
      </c>
      <c r="U37" s="7">
        <v>738000</v>
      </c>
      <c r="V37" s="8">
        <f t="shared" si="0"/>
        <v>28828113.16781288</v>
      </c>
      <c r="W37" s="19"/>
      <c r="X37" s="19"/>
      <c r="Y37" s="19"/>
      <c r="Z37" s="21"/>
      <c r="AA37" s="19"/>
      <c r="AB37" s="18"/>
      <c r="AC37" s="21"/>
      <c r="AD37" s="22"/>
      <c r="AE37" s="22"/>
      <c r="AF37" s="21"/>
    </row>
    <row r="38" spans="1:32" ht="30" x14ac:dyDescent="0.25">
      <c r="A38" s="5" t="s">
        <v>5</v>
      </c>
      <c r="B38" s="5" t="s">
        <v>68</v>
      </c>
      <c r="C38" s="5" t="s">
        <v>76</v>
      </c>
      <c r="D38" s="5" t="s">
        <v>77</v>
      </c>
      <c r="E38" s="16" t="s">
        <v>78</v>
      </c>
      <c r="F38" s="16" t="s">
        <v>767</v>
      </c>
      <c r="G38" s="6">
        <v>0</v>
      </c>
      <c r="H38" s="6">
        <v>0</v>
      </c>
      <c r="I38" s="6">
        <v>7622689.7508834228</v>
      </c>
      <c r="J38" s="6">
        <v>241763.97285068</v>
      </c>
      <c r="K38" s="6">
        <v>526820.36199094995</v>
      </c>
      <c r="L38" s="6">
        <v>0</v>
      </c>
      <c r="M38" s="6">
        <v>0</v>
      </c>
      <c r="N38" s="7">
        <v>5890618.4868036024</v>
      </c>
      <c r="O38" s="7">
        <v>0</v>
      </c>
      <c r="P38" s="7">
        <v>0</v>
      </c>
      <c r="Q38" s="7">
        <v>-3886887.6906576869</v>
      </c>
      <c r="R38" s="7">
        <v>0</v>
      </c>
      <c r="S38" s="7">
        <v>0</v>
      </c>
      <c r="T38" s="7">
        <v>0</v>
      </c>
      <c r="U38" s="7">
        <v>557751.38158365863</v>
      </c>
      <c r="V38" s="8">
        <f t="shared" si="0"/>
        <v>10952756.263454627</v>
      </c>
      <c r="W38" s="19"/>
      <c r="X38" s="19"/>
      <c r="Y38" s="19"/>
      <c r="Z38" s="21"/>
      <c r="AA38" s="19"/>
      <c r="AB38" s="18"/>
      <c r="AC38" s="21"/>
      <c r="AD38" s="22"/>
      <c r="AE38" s="22"/>
      <c r="AF38" s="21"/>
    </row>
    <row r="39" spans="1:32" ht="30" x14ac:dyDescent="0.25">
      <c r="A39" s="5" t="s">
        <v>5</v>
      </c>
      <c r="B39" s="5" t="s">
        <v>68</v>
      </c>
      <c r="C39" s="5" t="s">
        <v>76</v>
      </c>
      <c r="D39" s="5" t="s">
        <v>77</v>
      </c>
      <c r="E39" s="16" t="s">
        <v>79</v>
      </c>
      <c r="F39" s="16" t="s">
        <v>767</v>
      </c>
      <c r="G39" s="6">
        <v>0</v>
      </c>
      <c r="H39" s="6">
        <v>0</v>
      </c>
      <c r="I39" s="6">
        <v>6320315.4062681887</v>
      </c>
      <c r="J39" s="6">
        <v>323584.68778281001</v>
      </c>
      <c r="K39" s="6">
        <v>772464.79638008995</v>
      </c>
      <c r="L39" s="6">
        <v>0</v>
      </c>
      <c r="M39" s="6">
        <v>0</v>
      </c>
      <c r="N39" s="7">
        <v>8470283.9351172335</v>
      </c>
      <c r="O39" s="7">
        <v>0</v>
      </c>
      <c r="P39" s="7">
        <v>0</v>
      </c>
      <c r="Q39" s="7">
        <v>1682020.8563440582</v>
      </c>
      <c r="R39" s="7">
        <v>0</v>
      </c>
      <c r="S39" s="7">
        <v>0</v>
      </c>
      <c r="T39" s="7">
        <v>0</v>
      </c>
      <c r="U39" s="7">
        <v>297374.9654090284</v>
      </c>
      <c r="V39" s="8">
        <f t="shared" si="0"/>
        <v>17866044.647301409</v>
      </c>
      <c r="W39" s="19"/>
      <c r="X39" s="19"/>
      <c r="Y39" s="19"/>
      <c r="Z39" s="21"/>
      <c r="AA39" s="19"/>
      <c r="AB39" s="18"/>
      <c r="AC39" s="21"/>
      <c r="AD39" s="22"/>
      <c r="AE39" s="22"/>
      <c r="AF39" s="21"/>
    </row>
    <row r="40" spans="1:32" ht="30" x14ac:dyDescent="0.25">
      <c r="A40" s="5" t="s">
        <v>5</v>
      </c>
      <c r="B40" s="5" t="s">
        <v>68</v>
      </c>
      <c r="C40" s="5" t="s">
        <v>76</v>
      </c>
      <c r="D40" s="5" t="s">
        <v>77</v>
      </c>
      <c r="E40" s="16" t="s">
        <v>80</v>
      </c>
      <c r="F40" s="16" t="s">
        <v>767</v>
      </c>
      <c r="G40" s="6">
        <v>0</v>
      </c>
      <c r="H40" s="6">
        <v>0</v>
      </c>
      <c r="I40" s="6">
        <v>6673104.5613241363</v>
      </c>
      <c r="J40" s="6">
        <v>281549.15837104002</v>
      </c>
      <c r="K40" s="6">
        <v>594547.01357466006</v>
      </c>
      <c r="L40" s="6">
        <v>0</v>
      </c>
      <c r="M40" s="6">
        <v>0</v>
      </c>
      <c r="N40" s="7">
        <v>6659242.2797851367</v>
      </c>
      <c r="O40" s="7">
        <v>0</v>
      </c>
      <c r="P40" s="7">
        <v>0</v>
      </c>
      <c r="Q40" s="7">
        <v>-2226632.5990503877</v>
      </c>
      <c r="R40" s="7">
        <v>0</v>
      </c>
      <c r="S40" s="7">
        <v>0</v>
      </c>
      <c r="T40" s="7">
        <v>0</v>
      </c>
      <c r="U40" s="7">
        <v>313973.92543520004</v>
      </c>
      <c r="V40" s="8">
        <f t="shared" si="0"/>
        <v>12295784.339439785</v>
      </c>
      <c r="W40" s="19"/>
      <c r="X40" s="19"/>
      <c r="Y40" s="19"/>
      <c r="Z40" s="21"/>
      <c r="AA40" s="19"/>
      <c r="AB40" s="18"/>
      <c r="AC40" s="21"/>
      <c r="AD40" s="22"/>
      <c r="AE40" s="22"/>
      <c r="AF40" s="21"/>
    </row>
    <row r="41" spans="1:32" ht="30" x14ac:dyDescent="0.25">
      <c r="A41" s="5" t="s">
        <v>5</v>
      </c>
      <c r="B41" s="5" t="s">
        <v>68</v>
      </c>
      <c r="C41" s="5" t="s">
        <v>76</v>
      </c>
      <c r="D41" s="5" t="s">
        <v>77</v>
      </c>
      <c r="E41" s="16" t="s">
        <v>81</v>
      </c>
      <c r="F41" s="16" t="s">
        <v>767</v>
      </c>
      <c r="G41" s="6">
        <v>0</v>
      </c>
      <c r="H41" s="6">
        <v>0</v>
      </c>
      <c r="I41" s="6">
        <v>5317545.3923391849</v>
      </c>
      <c r="J41" s="6">
        <v>123440.83257919</v>
      </c>
      <c r="K41" s="6">
        <v>305460.04524886998</v>
      </c>
      <c r="L41" s="6">
        <v>0</v>
      </c>
      <c r="M41" s="6">
        <v>0</v>
      </c>
      <c r="N41" s="7">
        <v>3571825.7960909884</v>
      </c>
      <c r="O41" s="7">
        <v>0</v>
      </c>
      <c r="P41" s="7">
        <v>0</v>
      </c>
      <c r="Q41" s="7">
        <v>-1578999.5369355893</v>
      </c>
      <c r="R41" s="7">
        <v>0</v>
      </c>
      <c r="S41" s="7">
        <v>0</v>
      </c>
      <c r="T41" s="7">
        <v>0</v>
      </c>
      <c r="U41" s="7">
        <v>318150.50430041499</v>
      </c>
      <c r="V41" s="8">
        <f t="shared" si="0"/>
        <v>8057423.0336230583</v>
      </c>
      <c r="W41" s="19"/>
      <c r="X41" s="19"/>
      <c r="Y41" s="19"/>
      <c r="Z41" s="21"/>
      <c r="AA41" s="19"/>
      <c r="AB41" s="18"/>
      <c r="AC41" s="21"/>
      <c r="AD41" s="22"/>
      <c r="AE41" s="22"/>
      <c r="AF41" s="21"/>
    </row>
    <row r="42" spans="1:32" ht="30" x14ac:dyDescent="0.25">
      <c r="A42" s="5" t="s">
        <v>5</v>
      </c>
      <c r="B42" s="5" t="s">
        <v>68</v>
      </c>
      <c r="C42" s="5" t="s">
        <v>76</v>
      </c>
      <c r="D42" s="5" t="s">
        <v>77</v>
      </c>
      <c r="E42" s="16" t="s">
        <v>82</v>
      </c>
      <c r="F42" s="16" t="s">
        <v>767</v>
      </c>
      <c r="G42" s="6">
        <v>0</v>
      </c>
      <c r="H42" s="6">
        <v>0</v>
      </c>
      <c r="I42" s="6">
        <v>6205452.3977616839</v>
      </c>
      <c r="J42" s="6">
        <v>221451.52941176001</v>
      </c>
      <c r="K42" s="6">
        <v>421128.77828054002</v>
      </c>
      <c r="L42" s="6">
        <v>0</v>
      </c>
      <c r="M42" s="6">
        <v>0</v>
      </c>
      <c r="N42" s="7">
        <v>4439229.0958395582</v>
      </c>
      <c r="O42" s="7">
        <v>0</v>
      </c>
      <c r="P42" s="7">
        <v>0</v>
      </c>
      <c r="Q42" s="7">
        <v>-1299837.4373254969</v>
      </c>
      <c r="R42" s="7">
        <v>0</v>
      </c>
      <c r="S42" s="7">
        <v>0</v>
      </c>
      <c r="T42" s="7">
        <v>0</v>
      </c>
      <c r="U42" s="7">
        <v>291970.58588272764</v>
      </c>
      <c r="V42" s="8">
        <f t="shared" si="0"/>
        <v>10279394.949850773</v>
      </c>
      <c r="W42" s="19"/>
      <c r="X42" s="19"/>
      <c r="Y42" s="19"/>
      <c r="Z42" s="21"/>
      <c r="AA42" s="19"/>
      <c r="AB42" s="18"/>
      <c r="AC42" s="21"/>
      <c r="AD42" s="22"/>
      <c r="AE42" s="22"/>
      <c r="AF42" s="21"/>
    </row>
    <row r="43" spans="1:32" ht="30" x14ac:dyDescent="0.25">
      <c r="A43" s="5" t="s">
        <v>5</v>
      </c>
      <c r="B43" s="5" t="s">
        <v>68</v>
      </c>
      <c r="C43" s="5" t="s">
        <v>76</v>
      </c>
      <c r="D43" s="5" t="s">
        <v>77</v>
      </c>
      <c r="E43" s="16" t="s">
        <v>83</v>
      </c>
      <c r="F43" s="16" t="s">
        <v>767</v>
      </c>
      <c r="G43" s="6">
        <v>0</v>
      </c>
      <c r="H43" s="6">
        <v>0</v>
      </c>
      <c r="I43" s="6">
        <v>4606267.4032069221</v>
      </c>
      <c r="J43" s="6">
        <v>137383.71945701001</v>
      </c>
      <c r="K43" s="6">
        <v>347030.09049774002</v>
      </c>
      <c r="L43" s="6">
        <v>0</v>
      </c>
      <c r="M43" s="6">
        <v>0</v>
      </c>
      <c r="N43" s="7">
        <v>3829926.2443356356</v>
      </c>
      <c r="O43" s="7">
        <v>0</v>
      </c>
      <c r="P43" s="7">
        <v>0</v>
      </c>
      <c r="Q43" s="7">
        <v>-2085575.3507105997</v>
      </c>
      <c r="R43" s="7">
        <v>0</v>
      </c>
      <c r="S43" s="7">
        <v>0</v>
      </c>
      <c r="T43" s="7">
        <v>0</v>
      </c>
      <c r="U43" s="7">
        <v>266317.98419787519</v>
      </c>
      <c r="V43" s="8">
        <f t="shared" si="0"/>
        <v>7101350.090984582</v>
      </c>
      <c r="W43" s="19"/>
      <c r="X43" s="19"/>
      <c r="Y43" s="19"/>
      <c r="Z43" s="21"/>
      <c r="AA43" s="19"/>
      <c r="AB43" s="18"/>
      <c r="AC43" s="21"/>
      <c r="AD43" s="22"/>
      <c r="AE43" s="22"/>
      <c r="AF43" s="21"/>
    </row>
    <row r="44" spans="1:32" ht="30" x14ac:dyDescent="0.25">
      <c r="A44" s="5" t="s">
        <v>5</v>
      </c>
      <c r="B44" s="5" t="s">
        <v>68</v>
      </c>
      <c r="C44" s="5" t="s">
        <v>76</v>
      </c>
      <c r="D44" s="5" t="s">
        <v>77</v>
      </c>
      <c r="E44" s="16" t="s">
        <v>84</v>
      </c>
      <c r="F44" s="16" t="s">
        <v>767</v>
      </c>
      <c r="G44" s="6">
        <v>0</v>
      </c>
      <c r="H44" s="6">
        <v>0</v>
      </c>
      <c r="I44" s="6">
        <v>5049111.7431325121</v>
      </c>
      <c r="J44" s="6">
        <v>135804.57918552001</v>
      </c>
      <c r="K44" s="6">
        <v>262575.47511311999</v>
      </c>
      <c r="L44" s="6">
        <v>0</v>
      </c>
      <c r="M44" s="6">
        <v>0</v>
      </c>
      <c r="N44" s="7">
        <v>3279681.1080438923</v>
      </c>
      <c r="O44" s="7">
        <v>0</v>
      </c>
      <c r="P44" s="7">
        <v>0</v>
      </c>
      <c r="Q44" s="7">
        <v>-319085.01067811623</v>
      </c>
      <c r="R44" s="7">
        <v>0</v>
      </c>
      <c r="S44" s="7">
        <v>0</v>
      </c>
      <c r="T44" s="7">
        <v>0</v>
      </c>
      <c r="U44" s="7">
        <v>237564.00328870513</v>
      </c>
      <c r="V44" s="8">
        <f t="shared" si="0"/>
        <v>8645651.8980856333</v>
      </c>
      <c r="W44" s="19"/>
      <c r="X44" s="19"/>
      <c r="Y44" s="19"/>
      <c r="Z44" s="21"/>
      <c r="AA44" s="19"/>
      <c r="AB44" s="18"/>
      <c r="AC44" s="21"/>
      <c r="AD44" s="22"/>
      <c r="AE44" s="22"/>
      <c r="AF44" s="21"/>
    </row>
    <row r="45" spans="1:32" ht="30" x14ac:dyDescent="0.25">
      <c r="A45" s="5" t="s">
        <v>5</v>
      </c>
      <c r="B45" s="5" t="s">
        <v>68</v>
      </c>
      <c r="C45" s="5" t="s">
        <v>76</v>
      </c>
      <c r="D45" s="5" t="s">
        <v>77</v>
      </c>
      <c r="E45" s="16" t="s">
        <v>85</v>
      </c>
      <c r="F45" s="16" t="s">
        <v>767</v>
      </c>
      <c r="G45" s="6">
        <v>0</v>
      </c>
      <c r="H45" s="6">
        <v>0</v>
      </c>
      <c r="I45" s="6">
        <v>3075679.5640358096</v>
      </c>
      <c r="J45" s="6">
        <v>105663.52036199</v>
      </c>
      <c r="K45" s="6">
        <v>235172.03619909001</v>
      </c>
      <c r="L45" s="6">
        <v>0</v>
      </c>
      <c r="M45" s="6">
        <v>0</v>
      </c>
      <c r="N45" s="7">
        <v>2265350.6517579006</v>
      </c>
      <c r="O45" s="7">
        <v>0</v>
      </c>
      <c r="P45" s="7">
        <v>0</v>
      </c>
      <c r="Q45" s="7">
        <v>-1917795.1431447514</v>
      </c>
      <c r="R45" s="7">
        <v>0</v>
      </c>
      <c r="S45" s="7">
        <v>0</v>
      </c>
      <c r="T45" s="7">
        <v>0</v>
      </c>
      <c r="U45" s="7">
        <v>223030.70990239063</v>
      </c>
      <c r="V45" s="8">
        <f t="shared" si="0"/>
        <v>3987101.3391124303</v>
      </c>
      <c r="W45" s="19"/>
      <c r="X45" s="19"/>
      <c r="Y45" s="19"/>
      <c r="Z45" s="21"/>
      <c r="AA45" s="19"/>
      <c r="AB45" s="18"/>
      <c r="AC45" s="21"/>
      <c r="AD45" s="22"/>
      <c r="AE45" s="22"/>
      <c r="AF45" s="21"/>
    </row>
    <row r="46" spans="1:32" ht="30" x14ac:dyDescent="0.25">
      <c r="A46" s="5" t="s">
        <v>5</v>
      </c>
      <c r="B46" s="5" t="s">
        <v>86</v>
      </c>
      <c r="C46" s="5" t="s">
        <v>87</v>
      </c>
      <c r="D46" s="5" t="s">
        <v>88</v>
      </c>
      <c r="E46" s="16" t="s">
        <v>89</v>
      </c>
      <c r="F46" s="16" t="s">
        <v>768</v>
      </c>
      <c r="G46" s="6">
        <v>0</v>
      </c>
      <c r="H46" s="6">
        <v>0</v>
      </c>
      <c r="I46" s="6">
        <v>19906172.2936</v>
      </c>
      <c r="J46" s="6">
        <v>508106.25339367002</v>
      </c>
      <c r="K46" s="6">
        <v>2432217.9638009002</v>
      </c>
      <c r="L46" s="6">
        <v>0</v>
      </c>
      <c r="M46" s="6">
        <v>0</v>
      </c>
      <c r="N46" s="7">
        <v>40426242.907188915</v>
      </c>
      <c r="O46" s="7">
        <v>0</v>
      </c>
      <c r="P46" s="7">
        <v>0</v>
      </c>
      <c r="Q46" s="7">
        <v>-7097687.9939882532</v>
      </c>
      <c r="R46" s="7">
        <v>0</v>
      </c>
      <c r="S46" s="7">
        <v>0</v>
      </c>
      <c r="T46" s="7">
        <v>0</v>
      </c>
      <c r="U46" s="7">
        <v>1674000</v>
      </c>
      <c r="V46" s="8">
        <f t="shared" si="0"/>
        <v>57849051.423995234</v>
      </c>
      <c r="W46" s="19"/>
      <c r="X46" s="19"/>
      <c r="Y46" s="19"/>
      <c r="Z46" s="21"/>
      <c r="AA46" s="19"/>
      <c r="AB46" s="18"/>
      <c r="AC46" s="21"/>
      <c r="AD46" s="22"/>
      <c r="AE46" s="22"/>
      <c r="AF46" s="21"/>
    </row>
    <row r="47" spans="1:32" ht="30" x14ac:dyDescent="0.25">
      <c r="A47" s="5" t="s">
        <v>5</v>
      </c>
      <c r="B47" s="5" t="s">
        <v>90</v>
      </c>
      <c r="C47" s="5" t="s">
        <v>43</v>
      </c>
      <c r="D47" s="5" t="s">
        <v>44</v>
      </c>
      <c r="E47" s="16" t="s">
        <v>91</v>
      </c>
      <c r="F47" s="16" t="s">
        <v>767</v>
      </c>
      <c r="G47" s="6">
        <v>0</v>
      </c>
      <c r="H47" s="6">
        <v>0</v>
      </c>
      <c r="I47" s="6">
        <v>41230969.929978073</v>
      </c>
      <c r="J47" s="6">
        <v>1164781.5475113001</v>
      </c>
      <c r="K47" s="6">
        <v>3832220.8144796002</v>
      </c>
      <c r="L47" s="6">
        <v>0</v>
      </c>
      <c r="M47" s="6">
        <v>0</v>
      </c>
      <c r="N47" s="7">
        <v>28764193.942179848</v>
      </c>
      <c r="O47" s="7">
        <v>0</v>
      </c>
      <c r="P47" s="7">
        <v>0</v>
      </c>
      <c r="Q47" s="7">
        <v>-15557105.229582258</v>
      </c>
      <c r="R47" s="7">
        <v>0</v>
      </c>
      <c r="S47" s="7">
        <v>0</v>
      </c>
      <c r="T47" s="7">
        <v>0</v>
      </c>
      <c r="U47" s="7">
        <v>2022138.9000000001</v>
      </c>
      <c r="V47" s="8">
        <f t="shared" si="0"/>
        <v>61457199.904566556</v>
      </c>
      <c r="W47" s="19"/>
      <c r="X47" s="19"/>
      <c r="Y47" s="19"/>
      <c r="Z47" s="21"/>
      <c r="AA47" s="19"/>
      <c r="AB47" s="18"/>
      <c r="AC47" s="21"/>
      <c r="AD47" s="22"/>
      <c r="AE47" s="22"/>
      <c r="AF47" s="21"/>
    </row>
    <row r="48" spans="1:32" ht="30" x14ac:dyDescent="0.25">
      <c r="A48" s="5" t="s">
        <v>5</v>
      </c>
      <c r="B48" s="5" t="s">
        <v>727</v>
      </c>
      <c r="C48" s="5" t="s">
        <v>193</v>
      </c>
      <c r="D48" s="5" t="s">
        <v>194</v>
      </c>
      <c r="E48" s="16" t="s">
        <v>726</v>
      </c>
      <c r="F48" s="16" t="s">
        <v>767</v>
      </c>
      <c r="G48" s="6">
        <v>0</v>
      </c>
      <c r="H48" s="6">
        <v>0</v>
      </c>
      <c r="I48" s="6">
        <v>4015785.0315333139</v>
      </c>
      <c r="J48" s="6">
        <v>22186.271493213</v>
      </c>
      <c r="K48" s="6">
        <v>84963.303167421007</v>
      </c>
      <c r="L48" s="6">
        <v>0</v>
      </c>
      <c r="M48" s="6">
        <v>0</v>
      </c>
      <c r="N48" s="7">
        <v>949257.16971695423</v>
      </c>
      <c r="O48" s="7">
        <v>0</v>
      </c>
      <c r="P48" s="7">
        <v>0</v>
      </c>
      <c r="Q48" s="7">
        <v>461393.61624918482</v>
      </c>
      <c r="R48" s="7">
        <v>0</v>
      </c>
      <c r="S48" s="7">
        <v>0</v>
      </c>
      <c r="T48" s="7">
        <v>0</v>
      </c>
      <c r="U48" s="7">
        <v>272072.16000000003</v>
      </c>
      <c r="V48" s="8">
        <f t="shared" si="0"/>
        <v>5805657.552160087</v>
      </c>
      <c r="W48" s="19"/>
      <c r="X48" s="19"/>
      <c r="Y48" s="19"/>
      <c r="Z48" s="21"/>
      <c r="AA48" s="19"/>
      <c r="AB48" s="18"/>
      <c r="AC48" s="21"/>
      <c r="AD48" s="22"/>
      <c r="AE48" s="22"/>
      <c r="AF48" s="21"/>
    </row>
    <row r="49" spans="1:32" ht="30" x14ac:dyDescent="0.25">
      <c r="A49" s="5" t="s">
        <v>5</v>
      </c>
      <c r="B49" s="5" t="s">
        <v>92</v>
      </c>
      <c r="C49" s="5" t="s">
        <v>93</v>
      </c>
      <c r="D49" s="5" t="s">
        <v>94</v>
      </c>
      <c r="E49" s="16" t="s">
        <v>95</v>
      </c>
      <c r="F49" s="16" t="s">
        <v>767</v>
      </c>
      <c r="G49" s="6">
        <v>0</v>
      </c>
      <c r="H49" s="6">
        <v>0</v>
      </c>
      <c r="I49" s="6">
        <v>12989156.876126245</v>
      </c>
      <c r="J49" s="6">
        <v>823639.77375565004</v>
      </c>
      <c r="K49" s="6">
        <v>2048437.9185520001</v>
      </c>
      <c r="L49" s="6">
        <v>0</v>
      </c>
      <c r="M49" s="6">
        <v>0</v>
      </c>
      <c r="N49" s="7">
        <v>16782341.526725233</v>
      </c>
      <c r="O49" s="7">
        <v>0</v>
      </c>
      <c r="P49" s="7">
        <v>0</v>
      </c>
      <c r="Q49" s="7">
        <v>-4425081.1165655944</v>
      </c>
      <c r="R49" s="7">
        <v>0</v>
      </c>
      <c r="S49" s="7">
        <v>0</v>
      </c>
      <c r="T49" s="7">
        <v>0</v>
      </c>
      <c r="U49" s="7">
        <v>714636</v>
      </c>
      <c r="V49" s="8">
        <f t="shared" si="0"/>
        <v>28933130.978593536</v>
      </c>
      <c r="W49" s="19"/>
      <c r="X49" s="19"/>
      <c r="Y49" s="19"/>
      <c r="Z49" s="21"/>
      <c r="AA49" s="19"/>
      <c r="AB49" s="18"/>
      <c r="AC49" s="21"/>
      <c r="AD49" s="22"/>
      <c r="AE49" s="22"/>
      <c r="AF49" s="21"/>
    </row>
    <row r="50" spans="1:32" ht="30" x14ac:dyDescent="0.25">
      <c r="A50" s="5" t="s">
        <v>5</v>
      </c>
      <c r="B50" s="5" t="s">
        <v>92</v>
      </c>
      <c r="C50" s="5" t="s">
        <v>96</v>
      </c>
      <c r="D50" s="5" t="s">
        <v>97</v>
      </c>
      <c r="E50" s="16" t="s">
        <v>98</v>
      </c>
      <c r="F50" s="16" t="s">
        <v>767</v>
      </c>
      <c r="G50" s="6">
        <v>0</v>
      </c>
      <c r="H50" s="6">
        <v>0</v>
      </c>
      <c r="I50" s="6">
        <v>42231399.125402458</v>
      </c>
      <c r="J50" s="6">
        <v>2370427.5656109001</v>
      </c>
      <c r="K50" s="6">
        <v>5809447.9185520001</v>
      </c>
      <c r="L50" s="6">
        <v>0</v>
      </c>
      <c r="M50" s="6">
        <v>0</v>
      </c>
      <c r="N50" s="7">
        <v>60395234.753310353</v>
      </c>
      <c r="O50" s="7">
        <v>0</v>
      </c>
      <c r="P50" s="7">
        <v>0</v>
      </c>
      <c r="Q50" s="7">
        <v>-37290686.834896639</v>
      </c>
      <c r="R50" s="7">
        <v>0</v>
      </c>
      <c r="S50" s="7">
        <v>0</v>
      </c>
      <c r="T50" s="7">
        <v>0</v>
      </c>
      <c r="U50" s="7">
        <v>2035102.3200000003</v>
      </c>
      <c r="V50" s="8">
        <f t="shared" si="0"/>
        <v>75550924.847979069</v>
      </c>
      <c r="W50" s="19"/>
      <c r="X50" s="19"/>
      <c r="Y50" s="19"/>
      <c r="Z50" s="21"/>
      <c r="AA50" s="19"/>
      <c r="AB50" s="18"/>
      <c r="AC50" s="21"/>
      <c r="AD50" s="22"/>
      <c r="AE50" s="22"/>
      <c r="AF50" s="21"/>
    </row>
    <row r="51" spans="1:32" x14ac:dyDescent="0.25">
      <c r="A51" s="5" t="s">
        <v>5</v>
      </c>
      <c r="B51" s="5" t="s">
        <v>99</v>
      </c>
      <c r="C51" s="5" t="s">
        <v>100</v>
      </c>
      <c r="D51" s="5" t="s">
        <v>101</v>
      </c>
      <c r="E51" s="16" t="s">
        <v>102</v>
      </c>
      <c r="F51" s="16" t="s">
        <v>767</v>
      </c>
      <c r="G51" s="6">
        <v>0</v>
      </c>
      <c r="H51" s="6">
        <v>0</v>
      </c>
      <c r="I51" s="6">
        <v>32388541.281788893</v>
      </c>
      <c r="J51" s="6">
        <v>1057083.1583710001</v>
      </c>
      <c r="K51" s="6">
        <v>3184764.2986424998</v>
      </c>
      <c r="L51" s="6">
        <v>0</v>
      </c>
      <c r="M51" s="6">
        <v>0</v>
      </c>
      <c r="N51" s="7">
        <v>35073234.150459476</v>
      </c>
      <c r="O51" s="7">
        <v>0</v>
      </c>
      <c r="P51" s="7">
        <v>0</v>
      </c>
      <c r="Q51" s="7">
        <v>-3127636.2307464341</v>
      </c>
      <c r="R51" s="7">
        <v>0</v>
      </c>
      <c r="S51" s="7">
        <v>0</v>
      </c>
      <c r="T51" s="7">
        <v>0</v>
      </c>
      <c r="U51" s="7">
        <v>1982215.6199999999</v>
      </c>
      <c r="V51" s="8">
        <f t="shared" si="0"/>
        <v>70558202.278515443</v>
      </c>
      <c r="W51" s="19"/>
      <c r="X51" s="19"/>
      <c r="Y51" s="19"/>
      <c r="Z51" s="21"/>
      <c r="AA51" s="19"/>
      <c r="AB51" s="18"/>
      <c r="AC51" s="21"/>
      <c r="AD51" s="22"/>
      <c r="AE51" s="22"/>
      <c r="AF51" s="21"/>
    </row>
    <row r="52" spans="1:32" x14ac:dyDescent="0.25">
      <c r="A52" s="5" t="s">
        <v>5</v>
      </c>
      <c r="B52" s="5" t="s">
        <v>99</v>
      </c>
      <c r="C52" s="5" t="s">
        <v>103</v>
      </c>
      <c r="D52" s="5" t="s">
        <v>104</v>
      </c>
      <c r="E52" s="16" t="s">
        <v>105</v>
      </c>
      <c r="F52" s="16" t="s">
        <v>767</v>
      </c>
      <c r="G52" s="6">
        <v>0</v>
      </c>
      <c r="H52" s="6">
        <v>0</v>
      </c>
      <c r="I52" s="6">
        <v>51448824.726372026</v>
      </c>
      <c r="J52" s="6">
        <v>1474282.2986425001</v>
      </c>
      <c r="K52" s="6">
        <v>3276938.8235293999</v>
      </c>
      <c r="L52" s="6">
        <v>0</v>
      </c>
      <c r="M52" s="6">
        <v>0</v>
      </c>
      <c r="N52" s="7">
        <v>36033735.512596264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3366000</v>
      </c>
      <c r="V52" s="8">
        <f t="shared" si="0"/>
        <v>95599781.361140192</v>
      </c>
      <c r="W52" s="19"/>
      <c r="X52" s="19"/>
      <c r="Y52" s="19"/>
      <c r="Z52" s="21"/>
      <c r="AA52" s="19"/>
      <c r="AB52" s="18"/>
      <c r="AC52" s="21"/>
      <c r="AD52" s="22"/>
      <c r="AE52" s="22"/>
      <c r="AF52" s="21"/>
    </row>
    <row r="53" spans="1:32" ht="30" x14ac:dyDescent="0.25">
      <c r="A53" s="5" t="s">
        <v>5</v>
      </c>
      <c r="B53" s="5" t="s">
        <v>99</v>
      </c>
      <c r="C53" s="5" t="s">
        <v>106</v>
      </c>
      <c r="D53" s="5" t="s">
        <v>107</v>
      </c>
      <c r="E53" s="16" t="s">
        <v>108</v>
      </c>
      <c r="F53" s="16" t="s">
        <v>767</v>
      </c>
      <c r="G53" s="6">
        <v>0</v>
      </c>
      <c r="H53" s="6">
        <v>0</v>
      </c>
      <c r="I53" s="6">
        <v>20924474.060690176</v>
      </c>
      <c r="J53" s="6">
        <v>920007.01357466006</v>
      </c>
      <c r="K53" s="6">
        <v>1392277.9638008999</v>
      </c>
      <c r="L53" s="6">
        <v>0</v>
      </c>
      <c r="M53" s="6">
        <v>0</v>
      </c>
      <c r="N53" s="7">
        <v>15953550.490527477</v>
      </c>
      <c r="O53" s="7">
        <v>0</v>
      </c>
      <c r="P53" s="7">
        <v>0</v>
      </c>
      <c r="Q53" s="7">
        <v>-1739864.766917459</v>
      </c>
      <c r="R53" s="7">
        <v>0</v>
      </c>
      <c r="S53" s="7">
        <v>0</v>
      </c>
      <c r="T53" s="7">
        <v>0</v>
      </c>
      <c r="U53" s="7">
        <v>1384665.48</v>
      </c>
      <c r="V53" s="8">
        <f t="shared" si="0"/>
        <v>38835110.241675749</v>
      </c>
      <c r="W53" s="19"/>
      <c r="X53" s="19"/>
      <c r="Y53" s="19"/>
      <c r="Z53" s="21"/>
      <c r="AA53" s="19"/>
      <c r="AB53" s="18"/>
      <c r="AC53" s="21"/>
      <c r="AD53" s="22"/>
      <c r="AE53" s="22"/>
      <c r="AF53" s="21"/>
    </row>
    <row r="54" spans="1:32" ht="30" x14ac:dyDescent="0.25">
      <c r="A54" s="5" t="s">
        <v>5</v>
      </c>
      <c r="B54" s="5" t="s">
        <v>99</v>
      </c>
      <c r="C54" s="5" t="s">
        <v>109</v>
      </c>
      <c r="D54" s="5" t="s">
        <v>110</v>
      </c>
      <c r="E54" s="16" t="s">
        <v>111</v>
      </c>
      <c r="F54" s="16" t="s">
        <v>767</v>
      </c>
      <c r="G54" s="6">
        <v>0</v>
      </c>
      <c r="H54" s="6">
        <v>0</v>
      </c>
      <c r="I54" s="6">
        <v>39063509.271179721</v>
      </c>
      <c r="J54" s="6">
        <v>1553097.0045249001</v>
      </c>
      <c r="K54" s="6">
        <v>3781585.4751130999</v>
      </c>
      <c r="L54" s="6">
        <v>0</v>
      </c>
      <c r="M54" s="6">
        <v>0</v>
      </c>
      <c r="N54" s="7">
        <v>39983914.948848724</v>
      </c>
      <c r="O54" s="7">
        <v>0</v>
      </c>
      <c r="P54" s="7">
        <v>0</v>
      </c>
      <c r="Q54" s="7">
        <v>-8524781.8043852709</v>
      </c>
      <c r="R54" s="7">
        <v>0</v>
      </c>
      <c r="S54" s="7">
        <v>0</v>
      </c>
      <c r="T54" s="7">
        <v>0</v>
      </c>
      <c r="U54" s="7">
        <v>2324210.7492186096</v>
      </c>
      <c r="V54" s="8">
        <f t="shared" si="0"/>
        <v>78181535.644499779</v>
      </c>
      <c r="W54" s="19"/>
      <c r="X54" s="19"/>
      <c r="Y54" s="19"/>
      <c r="Z54" s="21"/>
      <c r="AA54" s="19"/>
      <c r="AB54" s="18"/>
      <c r="AC54" s="21"/>
      <c r="AD54" s="22"/>
      <c r="AE54" s="22"/>
      <c r="AF54" s="21"/>
    </row>
    <row r="55" spans="1:32" ht="30" x14ac:dyDescent="0.25">
      <c r="A55" s="5" t="s">
        <v>5</v>
      </c>
      <c r="B55" s="5" t="s">
        <v>99</v>
      </c>
      <c r="C55" s="5" t="s">
        <v>109</v>
      </c>
      <c r="D55" s="5" t="s">
        <v>110</v>
      </c>
      <c r="E55" s="16" t="s">
        <v>112</v>
      </c>
      <c r="F55" s="16" t="s">
        <v>767</v>
      </c>
      <c r="G55" s="6">
        <v>0</v>
      </c>
      <c r="H55" s="6">
        <v>0</v>
      </c>
      <c r="I55" s="6">
        <v>5080925.7520362176</v>
      </c>
      <c r="J55" s="6">
        <v>182684.15384615</v>
      </c>
      <c r="K55" s="6">
        <v>389475.65610859002</v>
      </c>
      <c r="L55" s="6">
        <v>0</v>
      </c>
      <c r="M55" s="6">
        <v>0</v>
      </c>
      <c r="N55" s="7">
        <v>4860009.5607914664</v>
      </c>
      <c r="O55" s="7">
        <v>0</v>
      </c>
      <c r="P55" s="7">
        <v>0</v>
      </c>
      <c r="Q55" s="7">
        <v>-228130.11009900528</v>
      </c>
      <c r="R55" s="7">
        <v>0</v>
      </c>
      <c r="S55" s="7">
        <v>0</v>
      </c>
      <c r="T55" s="7">
        <v>0</v>
      </c>
      <c r="U55" s="7">
        <v>302306.2307813901</v>
      </c>
      <c r="V55" s="8">
        <f t="shared" si="0"/>
        <v>10587271.243464809</v>
      </c>
      <c r="W55" s="19"/>
      <c r="X55" s="19"/>
      <c r="Y55" s="19"/>
      <c r="Z55" s="21"/>
      <c r="AA55" s="19"/>
      <c r="AB55" s="18"/>
      <c r="AC55" s="21"/>
      <c r="AD55" s="22"/>
      <c r="AE55" s="22"/>
      <c r="AF55" s="21"/>
    </row>
    <row r="56" spans="1:32" x14ac:dyDescent="0.25">
      <c r="A56" s="5" t="s">
        <v>5</v>
      </c>
      <c r="B56" s="5" t="s">
        <v>99</v>
      </c>
      <c r="C56" s="5" t="s">
        <v>113</v>
      </c>
      <c r="D56" s="5" t="s">
        <v>114</v>
      </c>
      <c r="E56" s="16" t="s">
        <v>115</v>
      </c>
      <c r="F56" s="16" t="s">
        <v>767</v>
      </c>
      <c r="G56" s="6">
        <v>0</v>
      </c>
      <c r="H56" s="6">
        <v>0</v>
      </c>
      <c r="I56" s="6">
        <v>104524390.32180576</v>
      </c>
      <c r="J56" s="6">
        <v>3920719.0226244</v>
      </c>
      <c r="K56" s="6">
        <v>8340692.2624434</v>
      </c>
      <c r="L56" s="6">
        <v>0</v>
      </c>
      <c r="M56" s="6">
        <v>0</v>
      </c>
      <c r="N56" s="7">
        <v>93256119.879241437</v>
      </c>
      <c r="O56" s="7">
        <v>0</v>
      </c>
      <c r="P56" s="7">
        <v>0</v>
      </c>
      <c r="Q56" s="7">
        <v>-2839786.5809037639</v>
      </c>
      <c r="R56" s="7">
        <v>0</v>
      </c>
      <c r="S56" s="7">
        <v>0</v>
      </c>
      <c r="T56" s="7">
        <v>0</v>
      </c>
      <c r="U56" s="7">
        <v>5905060.0200000005</v>
      </c>
      <c r="V56" s="8">
        <f t="shared" si="0"/>
        <v>213107194.92521122</v>
      </c>
      <c r="W56" s="19"/>
      <c r="X56" s="19"/>
      <c r="Y56" s="19"/>
      <c r="Z56" s="21"/>
      <c r="AA56" s="19"/>
      <c r="AB56" s="18"/>
      <c r="AC56" s="21"/>
      <c r="AD56" s="22"/>
      <c r="AE56" s="22"/>
      <c r="AF56" s="21"/>
    </row>
    <row r="57" spans="1:32" ht="45" x14ac:dyDescent="0.25">
      <c r="A57" s="5" t="s">
        <v>5</v>
      </c>
      <c r="B57" s="5" t="s">
        <v>116</v>
      </c>
      <c r="C57" s="5" t="s">
        <v>117</v>
      </c>
      <c r="D57" s="5" t="s">
        <v>118</v>
      </c>
      <c r="E57" s="16" t="s">
        <v>119</v>
      </c>
      <c r="F57" s="16" t="s">
        <v>768</v>
      </c>
      <c r="G57" s="6">
        <v>0</v>
      </c>
      <c r="H57" s="6">
        <v>0</v>
      </c>
      <c r="I57" s="6">
        <v>14149475.512215374</v>
      </c>
      <c r="J57" s="6">
        <v>282108.41628959001</v>
      </c>
      <c r="K57" s="6">
        <v>1114575.9547510999</v>
      </c>
      <c r="L57" s="6">
        <v>0</v>
      </c>
      <c r="M57" s="6">
        <v>0</v>
      </c>
      <c r="N57" s="7">
        <v>20012018.185840473</v>
      </c>
      <c r="O57" s="7">
        <v>0</v>
      </c>
      <c r="P57" s="7">
        <v>0</v>
      </c>
      <c r="Q57" s="7">
        <v>-1978821.5182146092</v>
      </c>
      <c r="R57" s="7">
        <v>1329955.4422420575</v>
      </c>
      <c r="S57" s="7">
        <v>0</v>
      </c>
      <c r="T57" s="7">
        <v>0</v>
      </c>
      <c r="U57" s="7">
        <v>1073397.78</v>
      </c>
      <c r="V57" s="8">
        <f t="shared" si="0"/>
        <v>35982709.773123987</v>
      </c>
      <c r="W57" s="19"/>
      <c r="X57" s="19"/>
      <c r="Y57" s="19"/>
      <c r="Z57" s="21"/>
      <c r="AA57" s="19"/>
      <c r="AB57" s="18"/>
      <c r="AC57" s="21"/>
      <c r="AD57" s="22"/>
      <c r="AE57" s="22"/>
      <c r="AF57" s="21"/>
    </row>
    <row r="58" spans="1:32" ht="30" x14ac:dyDescent="0.25">
      <c r="A58" s="5" t="s">
        <v>5</v>
      </c>
      <c r="B58" s="5" t="s">
        <v>116</v>
      </c>
      <c r="C58" s="5" t="s">
        <v>120</v>
      </c>
      <c r="D58" s="5" t="s">
        <v>121</v>
      </c>
      <c r="E58" s="16" t="s">
        <v>122</v>
      </c>
      <c r="F58" s="16" t="s">
        <v>768</v>
      </c>
      <c r="G58" s="6">
        <v>0</v>
      </c>
      <c r="H58" s="6">
        <v>0</v>
      </c>
      <c r="I58" s="6">
        <v>65440468.052508324</v>
      </c>
      <c r="J58" s="6">
        <v>1241042.2352940999</v>
      </c>
      <c r="K58" s="6">
        <v>6451739.6651584003</v>
      </c>
      <c r="L58" s="6">
        <v>0</v>
      </c>
      <c r="M58" s="6">
        <v>0</v>
      </c>
      <c r="N58" s="7">
        <v>105409408.49147803</v>
      </c>
      <c r="O58" s="7">
        <v>0</v>
      </c>
      <c r="P58" s="7">
        <v>0</v>
      </c>
      <c r="Q58" s="7">
        <v>-27753327.4266982</v>
      </c>
      <c r="R58" s="7">
        <v>6492463.5532498835</v>
      </c>
      <c r="S58" s="7">
        <v>0</v>
      </c>
      <c r="T58" s="7">
        <v>0</v>
      </c>
      <c r="U58" s="7">
        <v>4591924.1526919147</v>
      </c>
      <c r="V58" s="8">
        <f t="shared" si="0"/>
        <v>161873718.72368246</v>
      </c>
      <c r="W58" s="19"/>
      <c r="X58" s="19"/>
      <c r="Y58" s="19"/>
      <c r="Z58" s="21"/>
      <c r="AA58" s="19"/>
      <c r="AB58" s="18"/>
      <c r="AC58" s="21"/>
      <c r="AD58" s="22"/>
      <c r="AE58" s="22"/>
      <c r="AF58" s="21"/>
    </row>
    <row r="59" spans="1:32" ht="30" x14ac:dyDescent="0.25">
      <c r="A59" s="5" t="s">
        <v>5</v>
      </c>
      <c r="B59" s="5" t="s">
        <v>116</v>
      </c>
      <c r="C59" s="5" t="s">
        <v>120</v>
      </c>
      <c r="D59" s="5" t="s">
        <v>121</v>
      </c>
      <c r="E59" s="16" t="s">
        <v>123</v>
      </c>
      <c r="F59" s="16" t="s">
        <v>768</v>
      </c>
      <c r="G59" s="6">
        <v>0</v>
      </c>
      <c r="H59" s="6">
        <v>0</v>
      </c>
      <c r="I59" s="6">
        <v>2842912.4355960474</v>
      </c>
      <c r="J59" s="6">
        <v>70845.547511312005</v>
      </c>
      <c r="K59" s="6">
        <v>238718.84162896001</v>
      </c>
      <c r="L59" s="6">
        <v>0</v>
      </c>
      <c r="M59" s="6">
        <v>0</v>
      </c>
      <c r="N59" s="7">
        <v>3534435.2423883728</v>
      </c>
      <c r="O59" s="7">
        <v>0</v>
      </c>
      <c r="P59" s="7">
        <v>0</v>
      </c>
      <c r="Q59" s="7">
        <v>0</v>
      </c>
      <c r="R59" s="7">
        <v>282050.3263879196</v>
      </c>
      <c r="S59" s="7">
        <v>0</v>
      </c>
      <c r="T59" s="7">
        <v>0</v>
      </c>
      <c r="U59" s="7">
        <v>199485.71068481708</v>
      </c>
      <c r="V59" s="8">
        <f t="shared" si="0"/>
        <v>7168448.1041974295</v>
      </c>
      <c r="W59" s="19"/>
      <c r="X59" s="19"/>
      <c r="Y59" s="19"/>
      <c r="Z59" s="21"/>
      <c r="AA59" s="19"/>
      <c r="AB59" s="18"/>
      <c r="AC59" s="21"/>
      <c r="AD59" s="22"/>
      <c r="AE59" s="22"/>
      <c r="AF59" s="21"/>
    </row>
    <row r="60" spans="1:32" ht="30" x14ac:dyDescent="0.25">
      <c r="A60" s="5" t="s">
        <v>5</v>
      </c>
      <c r="B60" s="5" t="s">
        <v>116</v>
      </c>
      <c r="C60" s="5" t="s">
        <v>120</v>
      </c>
      <c r="D60" s="5" t="s">
        <v>121</v>
      </c>
      <c r="E60" s="16" t="s">
        <v>124</v>
      </c>
      <c r="F60" s="16" t="s">
        <v>768</v>
      </c>
      <c r="G60" s="6">
        <v>0</v>
      </c>
      <c r="H60" s="6">
        <v>0</v>
      </c>
      <c r="I60" s="6">
        <v>2695228.6727079405</v>
      </c>
      <c r="J60" s="6">
        <v>84571.520361991003</v>
      </c>
      <c r="K60" s="6">
        <v>232067.23076922999</v>
      </c>
      <c r="L60" s="6">
        <v>0</v>
      </c>
      <c r="M60" s="6">
        <v>0</v>
      </c>
      <c r="N60" s="7">
        <v>3384939.7013682527</v>
      </c>
      <c r="O60" s="7">
        <v>0</v>
      </c>
      <c r="P60" s="7">
        <v>0</v>
      </c>
      <c r="Q60" s="7">
        <v>0</v>
      </c>
      <c r="R60" s="7">
        <v>267398.36138075491</v>
      </c>
      <c r="S60" s="7">
        <v>0</v>
      </c>
      <c r="T60" s="7">
        <v>0</v>
      </c>
      <c r="U60" s="7">
        <v>189122.8166232681</v>
      </c>
      <c r="V60" s="8">
        <f t="shared" si="0"/>
        <v>6853328.3032114375</v>
      </c>
      <c r="W60" s="19"/>
      <c r="X60" s="19"/>
      <c r="Y60" s="19"/>
      <c r="Z60" s="21"/>
      <c r="AA60" s="19"/>
      <c r="AB60" s="18"/>
      <c r="AC60" s="21"/>
      <c r="AD60" s="22"/>
      <c r="AE60" s="22"/>
      <c r="AF60" s="21"/>
    </row>
    <row r="61" spans="1:32" x14ac:dyDescent="0.25">
      <c r="A61" s="5" t="s">
        <v>5</v>
      </c>
      <c r="B61" s="5" t="s">
        <v>116</v>
      </c>
      <c r="C61" s="5" t="s">
        <v>125</v>
      </c>
      <c r="D61" s="5" t="s">
        <v>126</v>
      </c>
      <c r="E61" s="16" t="s">
        <v>127</v>
      </c>
      <c r="F61" s="16" t="s">
        <v>768</v>
      </c>
      <c r="G61" s="6">
        <v>0</v>
      </c>
      <c r="H61" s="6">
        <v>0</v>
      </c>
      <c r="I61" s="6">
        <v>22499632.127217002</v>
      </c>
      <c r="J61" s="6">
        <v>381587.93665157998</v>
      </c>
      <c r="K61" s="6">
        <v>1328442.3529411999</v>
      </c>
      <c r="L61" s="6">
        <v>0</v>
      </c>
      <c r="M61" s="6">
        <v>0</v>
      </c>
      <c r="N61" s="7">
        <v>26381376.18420935</v>
      </c>
      <c r="O61" s="7">
        <v>0</v>
      </c>
      <c r="P61" s="7">
        <v>0</v>
      </c>
      <c r="Q61" s="7">
        <v>-11186457.720562849</v>
      </c>
      <c r="R61" s="7">
        <v>2354889.7537651798</v>
      </c>
      <c r="S61" s="7">
        <v>0</v>
      </c>
      <c r="T61" s="7">
        <v>0</v>
      </c>
      <c r="U61" s="7">
        <v>1223904.3732031451</v>
      </c>
      <c r="V61" s="8">
        <f t="shared" si="0"/>
        <v>42983375.007424608</v>
      </c>
      <c r="W61" s="19"/>
      <c r="X61" s="19"/>
      <c r="Y61" s="19"/>
      <c r="Z61" s="21"/>
      <c r="AA61" s="19"/>
      <c r="AB61" s="18"/>
      <c r="AC61" s="21"/>
      <c r="AD61" s="22"/>
      <c r="AE61" s="22"/>
      <c r="AF61" s="21"/>
    </row>
    <row r="62" spans="1:32" x14ac:dyDescent="0.25">
      <c r="A62" s="5" t="s">
        <v>5</v>
      </c>
      <c r="B62" s="5" t="s">
        <v>116</v>
      </c>
      <c r="C62" s="5" t="s">
        <v>125</v>
      </c>
      <c r="D62" s="5" t="s">
        <v>126</v>
      </c>
      <c r="E62" s="16" t="s">
        <v>128</v>
      </c>
      <c r="F62" s="16" t="s">
        <v>768</v>
      </c>
      <c r="G62" s="6">
        <v>0</v>
      </c>
      <c r="H62" s="6">
        <v>0</v>
      </c>
      <c r="I62" s="6">
        <v>13678673.70324281</v>
      </c>
      <c r="J62" s="6">
        <v>352778.71493213001</v>
      </c>
      <c r="K62" s="6">
        <v>1248482.0904977</v>
      </c>
      <c r="L62" s="6">
        <v>0</v>
      </c>
      <c r="M62" s="6">
        <v>0</v>
      </c>
      <c r="N62" s="7">
        <v>17412405.950041879</v>
      </c>
      <c r="O62" s="7">
        <v>0</v>
      </c>
      <c r="P62" s="7">
        <v>0</v>
      </c>
      <c r="Q62" s="7">
        <v>-12010030.718977757</v>
      </c>
      <c r="R62" s="7">
        <v>1431657.5651874004</v>
      </c>
      <c r="S62" s="7">
        <v>0</v>
      </c>
      <c r="T62" s="7">
        <v>0</v>
      </c>
      <c r="U62" s="7">
        <v>744073.8795354024</v>
      </c>
      <c r="V62" s="8">
        <f t="shared" si="0"/>
        <v>22858041.184459571</v>
      </c>
      <c r="W62" s="19"/>
      <c r="X62" s="19"/>
      <c r="Y62" s="19"/>
      <c r="Z62" s="21"/>
      <c r="AA62" s="19"/>
      <c r="AB62" s="18"/>
      <c r="AC62" s="21"/>
      <c r="AD62" s="22"/>
      <c r="AE62" s="22"/>
      <c r="AF62" s="21"/>
    </row>
    <row r="63" spans="1:32" x14ac:dyDescent="0.25">
      <c r="A63" s="5" t="s">
        <v>5</v>
      </c>
      <c r="B63" s="5" t="s">
        <v>116</v>
      </c>
      <c r="C63" s="5" t="s">
        <v>125</v>
      </c>
      <c r="D63" s="5" t="s">
        <v>126</v>
      </c>
      <c r="E63" s="16" t="s">
        <v>129</v>
      </c>
      <c r="F63" s="16" t="s">
        <v>768</v>
      </c>
      <c r="G63" s="6">
        <v>0</v>
      </c>
      <c r="H63" s="6">
        <v>0</v>
      </c>
      <c r="I63" s="6">
        <v>15416964.688552663</v>
      </c>
      <c r="J63" s="6">
        <v>422087.09502261999</v>
      </c>
      <c r="K63" s="6">
        <v>1420663.1402715</v>
      </c>
      <c r="L63" s="6">
        <v>0</v>
      </c>
      <c r="M63" s="6">
        <v>0</v>
      </c>
      <c r="N63" s="7">
        <v>25490036.645829506</v>
      </c>
      <c r="O63" s="7">
        <v>0</v>
      </c>
      <c r="P63" s="7">
        <v>0</v>
      </c>
      <c r="Q63" s="7">
        <v>-9688598.5808476936</v>
      </c>
      <c r="R63" s="7">
        <v>1613593.1456103714</v>
      </c>
      <c r="S63" s="7">
        <v>0</v>
      </c>
      <c r="T63" s="7">
        <v>0</v>
      </c>
      <c r="U63" s="7">
        <v>838631.06726145267</v>
      </c>
      <c r="V63" s="8">
        <f t="shared" si="0"/>
        <v>35513377.201700419</v>
      </c>
      <c r="W63" s="19"/>
      <c r="X63" s="19"/>
      <c r="Y63" s="19"/>
      <c r="Z63" s="21"/>
      <c r="AA63" s="19"/>
      <c r="AB63" s="18"/>
      <c r="AC63" s="21"/>
      <c r="AD63" s="22"/>
      <c r="AE63" s="22"/>
      <c r="AF63" s="21"/>
    </row>
    <row r="64" spans="1:32" x14ac:dyDescent="0.25">
      <c r="A64" s="5" t="s">
        <v>5</v>
      </c>
      <c r="B64" s="5" t="s">
        <v>116</v>
      </c>
      <c r="C64" s="5" t="s">
        <v>130</v>
      </c>
      <c r="D64" s="5" t="s">
        <v>131</v>
      </c>
      <c r="E64" s="16" t="s">
        <v>132</v>
      </c>
      <c r="F64" s="16" t="s">
        <v>768</v>
      </c>
      <c r="G64" s="6">
        <v>0</v>
      </c>
      <c r="H64" s="6">
        <v>0</v>
      </c>
      <c r="I64" s="6">
        <v>2855598.1293723835</v>
      </c>
      <c r="J64" s="6">
        <v>47639.565610860001</v>
      </c>
      <c r="K64" s="6">
        <v>160354.56108597</v>
      </c>
      <c r="L64" s="6">
        <v>0</v>
      </c>
      <c r="M64" s="6">
        <v>0</v>
      </c>
      <c r="N64" s="7">
        <v>2649338.1443057833</v>
      </c>
      <c r="O64" s="7">
        <v>0</v>
      </c>
      <c r="P64" s="7">
        <v>0</v>
      </c>
      <c r="Q64" s="7">
        <v>-1183595.9484818298</v>
      </c>
      <c r="R64" s="7">
        <v>341295.01541760156</v>
      </c>
      <c r="S64" s="7">
        <v>0</v>
      </c>
      <c r="T64" s="7">
        <v>0</v>
      </c>
      <c r="U64" s="7">
        <v>185469.12693847413</v>
      </c>
      <c r="V64" s="8">
        <f t="shared" si="0"/>
        <v>5056098.5942492438</v>
      </c>
      <c r="W64" s="19"/>
      <c r="X64" s="19"/>
      <c r="Y64" s="19"/>
      <c r="Z64" s="21"/>
      <c r="AA64" s="19"/>
      <c r="AB64" s="18"/>
      <c r="AC64" s="21"/>
      <c r="AD64" s="22"/>
      <c r="AE64" s="22"/>
      <c r="AF64" s="21"/>
    </row>
    <row r="65" spans="1:32" x14ac:dyDescent="0.25">
      <c r="A65" s="5" t="s">
        <v>5</v>
      </c>
      <c r="B65" s="5" t="s">
        <v>116</v>
      </c>
      <c r="C65" s="5" t="s">
        <v>130</v>
      </c>
      <c r="D65" s="5" t="s">
        <v>131</v>
      </c>
      <c r="E65" s="16" t="s">
        <v>133</v>
      </c>
      <c r="F65" s="16" t="s">
        <v>768</v>
      </c>
      <c r="G65" s="6">
        <v>0</v>
      </c>
      <c r="H65" s="6">
        <v>0</v>
      </c>
      <c r="I65" s="6">
        <v>40703888.53032206</v>
      </c>
      <c r="J65" s="6">
        <v>922385.50226244004</v>
      </c>
      <c r="K65" s="6">
        <v>3707695.8461537999</v>
      </c>
      <c r="L65" s="6">
        <v>0</v>
      </c>
      <c r="M65" s="6">
        <v>0</v>
      </c>
      <c r="N65" s="7">
        <v>44197989.10046199</v>
      </c>
      <c r="O65" s="7">
        <v>0</v>
      </c>
      <c r="P65" s="7">
        <v>0</v>
      </c>
      <c r="Q65" s="7">
        <v>-30247120.090052195</v>
      </c>
      <c r="R65" s="7">
        <v>4256400.6414378975</v>
      </c>
      <c r="S65" s="7">
        <v>0</v>
      </c>
      <c r="T65" s="7">
        <v>0</v>
      </c>
      <c r="U65" s="7">
        <v>2313045.5330615258</v>
      </c>
      <c r="V65" s="8">
        <f t="shared" si="0"/>
        <v>65854285.063647531</v>
      </c>
      <c r="W65" s="19"/>
      <c r="X65" s="19"/>
      <c r="Y65" s="19"/>
      <c r="Z65" s="21"/>
      <c r="AA65" s="19"/>
      <c r="AB65" s="18"/>
      <c r="AC65" s="21"/>
      <c r="AD65" s="22"/>
      <c r="AE65" s="22"/>
      <c r="AF65" s="21"/>
    </row>
    <row r="66" spans="1:32" x14ac:dyDescent="0.25">
      <c r="A66" s="5" t="s">
        <v>5</v>
      </c>
      <c r="B66" s="5" t="s">
        <v>116</v>
      </c>
      <c r="C66" s="5" t="s">
        <v>134</v>
      </c>
      <c r="D66" s="5" t="s">
        <v>135</v>
      </c>
      <c r="E66" s="16" t="s">
        <v>136</v>
      </c>
      <c r="F66" s="16" t="s">
        <v>768</v>
      </c>
      <c r="G66" s="6">
        <v>0</v>
      </c>
      <c r="H66" s="6">
        <v>0</v>
      </c>
      <c r="I66" s="6">
        <v>8821461.3523078561</v>
      </c>
      <c r="J66" s="6">
        <v>177920.60633484001</v>
      </c>
      <c r="K66" s="6">
        <v>706580.06334841996</v>
      </c>
      <c r="L66" s="6">
        <v>0</v>
      </c>
      <c r="M66" s="6">
        <v>0</v>
      </c>
      <c r="N66" s="7">
        <v>11979767.361143658</v>
      </c>
      <c r="O66" s="7">
        <v>0</v>
      </c>
      <c r="P66" s="7">
        <v>0</v>
      </c>
      <c r="Q66" s="7">
        <v>-1537686.9658550755</v>
      </c>
      <c r="R66" s="7">
        <v>901940.29632093501</v>
      </c>
      <c r="S66" s="7">
        <v>0</v>
      </c>
      <c r="T66" s="7">
        <v>0</v>
      </c>
      <c r="U66" s="7">
        <v>612999.9</v>
      </c>
      <c r="V66" s="8">
        <f t="shared" si="0"/>
        <v>21662982.61360063</v>
      </c>
      <c r="W66" s="19"/>
      <c r="X66" s="19"/>
      <c r="Y66" s="19"/>
      <c r="Z66" s="21"/>
      <c r="AA66" s="19"/>
      <c r="AB66" s="18"/>
      <c r="AC66" s="21"/>
      <c r="AD66" s="22"/>
      <c r="AE66" s="22"/>
      <c r="AF66" s="21"/>
    </row>
    <row r="67" spans="1:32" ht="30" x14ac:dyDescent="0.25">
      <c r="A67" s="5" t="s">
        <v>5</v>
      </c>
      <c r="B67" s="5" t="s">
        <v>137</v>
      </c>
      <c r="C67" s="5" t="s">
        <v>138</v>
      </c>
      <c r="D67" s="5" t="s">
        <v>139</v>
      </c>
      <c r="E67" s="16" t="s">
        <v>140</v>
      </c>
      <c r="F67" s="16" t="s">
        <v>767</v>
      </c>
      <c r="G67" s="6">
        <v>0</v>
      </c>
      <c r="H67" s="6">
        <v>0</v>
      </c>
      <c r="I67" s="6">
        <v>7261096.3885592436</v>
      </c>
      <c r="J67" s="6">
        <v>319644.47963800997</v>
      </c>
      <c r="K67" s="6">
        <v>533856.3800905</v>
      </c>
      <c r="L67" s="6">
        <v>0</v>
      </c>
      <c r="M67" s="6">
        <v>0</v>
      </c>
      <c r="N67" s="7">
        <v>6600680.9263764378</v>
      </c>
      <c r="O67" s="7">
        <v>0</v>
      </c>
      <c r="P67" s="7">
        <v>0</v>
      </c>
      <c r="Q67" s="7">
        <v>-3451708.7856794251</v>
      </c>
      <c r="R67" s="7">
        <v>0</v>
      </c>
      <c r="S67" s="7">
        <v>0</v>
      </c>
      <c r="T67" s="7">
        <v>0</v>
      </c>
      <c r="U67" s="7">
        <v>354158.46</v>
      </c>
      <c r="V67" s="8">
        <f t="shared" si="0"/>
        <v>11617727.848984767</v>
      </c>
      <c r="W67" s="19"/>
      <c r="X67" s="19"/>
      <c r="Y67" s="19"/>
      <c r="Z67" s="21"/>
      <c r="AA67" s="19"/>
      <c r="AB67" s="18"/>
      <c r="AC67" s="21"/>
      <c r="AD67" s="22"/>
      <c r="AE67" s="22"/>
      <c r="AF67" s="21"/>
    </row>
    <row r="68" spans="1:32" x14ac:dyDescent="0.25">
      <c r="A68" s="5" t="s">
        <v>5</v>
      </c>
      <c r="B68" s="5" t="s">
        <v>137</v>
      </c>
      <c r="C68" s="5" t="s">
        <v>141</v>
      </c>
      <c r="D68" s="5" t="s">
        <v>142</v>
      </c>
      <c r="E68" s="16" t="s">
        <v>143</v>
      </c>
      <c r="F68" s="16" t="s">
        <v>767</v>
      </c>
      <c r="G68" s="6">
        <v>0</v>
      </c>
      <c r="H68" s="6">
        <v>0</v>
      </c>
      <c r="I68" s="6">
        <v>20734461.366096538</v>
      </c>
      <c r="J68" s="6">
        <v>650745.67420814</v>
      </c>
      <c r="K68" s="6">
        <v>1519493.2126696999</v>
      </c>
      <c r="L68" s="6">
        <v>0</v>
      </c>
      <c r="M68" s="6">
        <v>0</v>
      </c>
      <c r="N68" s="7">
        <v>14706107.302435104</v>
      </c>
      <c r="O68" s="7">
        <v>0</v>
      </c>
      <c r="P68" s="7">
        <v>0</v>
      </c>
      <c r="Q68" s="7">
        <v>-3971865.2386526568</v>
      </c>
      <c r="R68" s="7">
        <v>0</v>
      </c>
      <c r="S68" s="7">
        <v>0</v>
      </c>
      <c r="T68" s="7">
        <v>0</v>
      </c>
      <c r="U68" s="7">
        <v>1000335.0599999999</v>
      </c>
      <c r="V68" s="8">
        <f t="shared" si="0"/>
        <v>34639277.376756825</v>
      </c>
      <c r="W68" s="19"/>
      <c r="X68" s="19"/>
      <c r="Y68" s="19"/>
      <c r="Z68" s="21"/>
      <c r="AA68" s="19"/>
      <c r="AB68" s="18"/>
      <c r="AC68" s="21"/>
      <c r="AD68" s="22"/>
      <c r="AE68" s="22"/>
      <c r="AF68" s="21"/>
    </row>
    <row r="69" spans="1:32" x14ac:dyDescent="0.25">
      <c r="A69" s="5" t="s">
        <v>5</v>
      </c>
      <c r="B69" s="5" t="s">
        <v>137</v>
      </c>
      <c r="C69" s="5" t="s">
        <v>144</v>
      </c>
      <c r="D69" s="5" t="s">
        <v>145</v>
      </c>
      <c r="E69" s="16" t="s">
        <v>146</v>
      </c>
      <c r="F69" s="16" t="s">
        <v>767</v>
      </c>
      <c r="G69" s="6">
        <v>0</v>
      </c>
      <c r="H69" s="6">
        <v>0</v>
      </c>
      <c r="I69" s="6">
        <v>11770363.876071326</v>
      </c>
      <c r="J69" s="6">
        <v>558131.64705882</v>
      </c>
      <c r="K69" s="6">
        <v>1011658.5520362</v>
      </c>
      <c r="L69" s="6">
        <v>0</v>
      </c>
      <c r="M69" s="6">
        <v>0</v>
      </c>
      <c r="N69" s="7">
        <v>11965236.064477388</v>
      </c>
      <c r="O69" s="7">
        <v>0</v>
      </c>
      <c r="P69" s="7">
        <v>0</v>
      </c>
      <c r="Q69" s="7">
        <v>-279347.25633264275</v>
      </c>
      <c r="R69" s="7">
        <v>0</v>
      </c>
      <c r="S69" s="7">
        <v>0</v>
      </c>
      <c r="T69" s="7">
        <v>0</v>
      </c>
      <c r="U69" s="7">
        <v>702306</v>
      </c>
      <c r="V69" s="8">
        <f t="shared" si="0"/>
        <v>25728348.883311093</v>
      </c>
      <c r="W69" s="19"/>
      <c r="X69" s="19"/>
      <c r="Y69" s="19"/>
      <c r="Z69" s="21"/>
      <c r="AA69" s="19"/>
      <c r="AB69" s="18"/>
      <c r="AC69" s="21"/>
      <c r="AD69" s="22"/>
      <c r="AE69" s="22"/>
      <c r="AF69" s="21"/>
    </row>
    <row r="70" spans="1:32" x14ac:dyDescent="0.25">
      <c r="A70" s="5" t="s">
        <v>5</v>
      </c>
      <c r="B70" s="5" t="s">
        <v>137</v>
      </c>
      <c r="C70" s="5" t="s">
        <v>147</v>
      </c>
      <c r="D70" s="5" t="s">
        <v>148</v>
      </c>
      <c r="E70" s="16" t="s">
        <v>149</v>
      </c>
      <c r="F70" s="16" t="s">
        <v>767</v>
      </c>
      <c r="G70" s="6">
        <v>0</v>
      </c>
      <c r="H70" s="6">
        <v>0</v>
      </c>
      <c r="I70" s="6">
        <v>9174202.6939741969</v>
      </c>
      <c r="J70" s="6">
        <v>397027.53846154001</v>
      </c>
      <c r="K70" s="6">
        <v>623997.64705883001</v>
      </c>
      <c r="L70" s="6">
        <v>0</v>
      </c>
      <c r="M70" s="6">
        <v>0</v>
      </c>
      <c r="N70" s="7">
        <v>8344306.9327345211</v>
      </c>
      <c r="O70" s="7">
        <v>0</v>
      </c>
      <c r="P70" s="7">
        <v>0</v>
      </c>
      <c r="Q70" s="7">
        <v>-1427669.1382005019</v>
      </c>
      <c r="R70" s="7">
        <v>0</v>
      </c>
      <c r="S70" s="7">
        <v>0</v>
      </c>
      <c r="T70" s="7">
        <v>0</v>
      </c>
      <c r="U70" s="7">
        <v>627534.41165359283</v>
      </c>
      <c r="V70" s="8">
        <f t="shared" si="0"/>
        <v>17739400.08568218</v>
      </c>
      <c r="W70" s="19"/>
      <c r="X70" s="19"/>
      <c r="Y70" s="19"/>
      <c r="Z70" s="21"/>
      <c r="AA70" s="19"/>
      <c r="AB70" s="18"/>
      <c r="AC70" s="21"/>
      <c r="AD70" s="22"/>
      <c r="AE70" s="22"/>
      <c r="AF70" s="21"/>
    </row>
    <row r="71" spans="1:32" x14ac:dyDescent="0.25">
      <c r="A71" s="5" t="s">
        <v>5</v>
      </c>
      <c r="B71" s="5" t="s">
        <v>137</v>
      </c>
      <c r="C71" s="5" t="s">
        <v>147</v>
      </c>
      <c r="D71" s="5" t="s">
        <v>148</v>
      </c>
      <c r="E71" s="16" t="s">
        <v>150</v>
      </c>
      <c r="F71" s="16" t="s">
        <v>767</v>
      </c>
      <c r="G71" s="6">
        <v>0</v>
      </c>
      <c r="H71" s="6">
        <v>0</v>
      </c>
      <c r="I71" s="6">
        <v>11721342.69559647</v>
      </c>
      <c r="J71" s="6">
        <v>819955.47511312005</v>
      </c>
      <c r="K71" s="6">
        <v>1542701.719457</v>
      </c>
      <c r="L71" s="6">
        <v>0</v>
      </c>
      <c r="M71" s="6">
        <v>0</v>
      </c>
      <c r="N71" s="7">
        <v>17695737.231741868</v>
      </c>
      <c r="O71" s="7">
        <v>0</v>
      </c>
      <c r="P71" s="7">
        <v>0</v>
      </c>
      <c r="Q71" s="7">
        <v>-4029275.738991674</v>
      </c>
      <c r="R71" s="7">
        <v>0</v>
      </c>
      <c r="S71" s="7">
        <v>0</v>
      </c>
      <c r="T71" s="7">
        <v>0</v>
      </c>
      <c r="U71" s="7">
        <v>801764.04834640725</v>
      </c>
      <c r="V71" s="8">
        <f t="shared" si="0"/>
        <v>28552225.43126319</v>
      </c>
      <c r="W71" s="19"/>
      <c r="X71" s="19"/>
      <c r="Y71" s="19"/>
      <c r="Z71" s="21"/>
      <c r="AA71" s="19"/>
      <c r="AB71" s="18"/>
      <c r="AC71" s="21"/>
      <c r="AD71" s="22"/>
      <c r="AE71" s="22"/>
      <c r="AF71" s="21"/>
    </row>
    <row r="72" spans="1:32" x14ac:dyDescent="0.25">
      <c r="A72" s="5" t="s">
        <v>5</v>
      </c>
      <c r="B72" s="5" t="s">
        <v>137</v>
      </c>
      <c r="C72" s="5" t="s">
        <v>151</v>
      </c>
      <c r="D72" s="5" t="s">
        <v>152</v>
      </c>
      <c r="E72" s="16" t="s">
        <v>153</v>
      </c>
      <c r="F72" s="16" t="s">
        <v>767</v>
      </c>
      <c r="G72" s="6">
        <v>0</v>
      </c>
      <c r="H72" s="6">
        <v>0</v>
      </c>
      <c r="I72" s="6">
        <v>3305377.6797026466</v>
      </c>
      <c r="J72" s="6">
        <v>86442.524886878004</v>
      </c>
      <c r="K72" s="6">
        <v>159512.94117646999</v>
      </c>
      <c r="L72" s="6">
        <v>0</v>
      </c>
      <c r="M72" s="6">
        <v>0</v>
      </c>
      <c r="N72" s="7">
        <v>2082238.2018856327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244565.5782726793</v>
      </c>
      <c r="V72" s="8">
        <f t="shared" si="0"/>
        <v>5878136.9259243058</v>
      </c>
      <c r="W72" s="19"/>
      <c r="X72" s="19"/>
      <c r="Y72" s="19"/>
      <c r="Z72" s="21"/>
      <c r="AA72" s="19"/>
      <c r="AB72" s="18"/>
      <c r="AC72" s="21"/>
      <c r="AD72" s="22"/>
      <c r="AE72" s="22"/>
      <c r="AF72" s="21"/>
    </row>
    <row r="73" spans="1:32" x14ac:dyDescent="0.25">
      <c r="A73" s="5" t="s">
        <v>5</v>
      </c>
      <c r="B73" s="5" t="s">
        <v>137</v>
      </c>
      <c r="C73" s="5" t="s">
        <v>151</v>
      </c>
      <c r="D73" s="5" t="s">
        <v>152</v>
      </c>
      <c r="E73" s="16" t="s">
        <v>154</v>
      </c>
      <c r="F73" s="16" t="s">
        <v>767</v>
      </c>
      <c r="G73" s="6">
        <v>0</v>
      </c>
      <c r="H73" s="6">
        <v>0</v>
      </c>
      <c r="I73" s="6">
        <v>9686905.2289636079</v>
      </c>
      <c r="J73" s="6">
        <v>223799.94570136</v>
      </c>
      <c r="K73" s="6">
        <v>455818.59728506999</v>
      </c>
      <c r="L73" s="6">
        <v>0</v>
      </c>
      <c r="M73" s="6">
        <v>0</v>
      </c>
      <c r="N73" s="7">
        <v>5720155.7609862424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716736.12172732083</v>
      </c>
      <c r="V73" s="8">
        <f t="shared" ref="V73:V136" si="1">+SUM(G73:U73)</f>
        <v>16803415.6546636</v>
      </c>
      <c r="W73" s="19"/>
      <c r="X73" s="19"/>
      <c r="Y73" s="19"/>
      <c r="Z73" s="21"/>
      <c r="AA73" s="19"/>
      <c r="AB73" s="18"/>
      <c r="AC73" s="21"/>
      <c r="AD73" s="22"/>
      <c r="AE73" s="22"/>
      <c r="AF73" s="21"/>
    </row>
    <row r="74" spans="1:32" x14ac:dyDescent="0.25">
      <c r="A74" s="5" t="s">
        <v>5</v>
      </c>
      <c r="B74" s="5" t="s">
        <v>155</v>
      </c>
      <c r="C74" s="5" t="s">
        <v>156</v>
      </c>
      <c r="D74" s="5" t="s">
        <v>157</v>
      </c>
      <c r="E74" s="16" t="s">
        <v>158</v>
      </c>
      <c r="F74" s="16" t="s">
        <v>768</v>
      </c>
      <c r="G74" s="6">
        <v>0</v>
      </c>
      <c r="H74" s="6">
        <v>0</v>
      </c>
      <c r="I74" s="6">
        <v>4088868.6406952413</v>
      </c>
      <c r="J74" s="6">
        <v>2413.1764705884002</v>
      </c>
      <c r="K74" s="6">
        <v>162615.83710407</v>
      </c>
      <c r="L74" s="6">
        <v>0</v>
      </c>
      <c r="M74" s="6">
        <v>0</v>
      </c>
      <c r="N74" s="7">
        <v>3266379.1235701717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229070.69671136618</v>
      </c>
      <c r="V74" s="8">
        <f t="shared" si="1"/>
        <v>7749347.4745514384</v>
      </c>
      <c r="W74" s="19"/>
      <c r="X74" s="19"/>
      <c r="Y74" s="19"/>
      <c r="Z74" s="21"/>
      <c r="AA74" s="19"/>
      <c r="AB74" s="18"/>
      <c r="AC74" s="21"/>
      <c r="AD74" s="22"/>
      <c r="AE74" s="22"/>
      <c r="AF74" s="21"/>
    </row>
    <row r="75" spans="1:32" x14ac:dyDescent="0.25">
      <c r="A75" s="5" t="s">
        <v>5</v>
      </c>
      <c r="B75" s="5" t="s">
        <v>155</v>
      </c>
      <c r="C75" s="5" t="s">
        <v>156</v>
      </c>
      <c r="D75" s="5" t="s">
        <v>157</v>
      </c>
      <c r="E75" s="16" t="s">
        <v>159</v>
      </c>
      <c r="F75" s="16" t="s">
        <v>768</v>
      </c>
      <c r="G75" s="6">
        <v>0</v>
      </c>
      <c r="H75" s="6">
        <v>0</v>
      </c>
      <c r="I75" s="6">
        <v>559001.79605606315</v>
      </c>
      <c r="J75" s="6">
        <v>623.55656108599999</v>
      </c>
      <c r="K75" s="6">
        <v>10629.683257918001</v>
      </c>
      <c r="L75" s="6">
        <v>0</v>
      </c>
      <c r="M75" s="6">
        <v>0</v>
      </c>
      <c r="N75" s="7">
        <v>252909.41499468547</v>
      </c>
      <c r="O75" s="7">
        <v>0</v>
      </c>
      <c r="P75" s="7">
        <v>0</v>
      </c>
      <c r="Q75" s="7">
        <v>-4087.4079443474229</v>
      </c>
      <c r="R75" s="7">
        <v>0</v>
      </c>
      <c r="S75" s="7">
        <v>0</v>
      </c>
      <c r="T75" s="7">
        <v>0</v>
      </c>
      <c r="U75" s="7">
        <v>39728.883288633842</v>
      </c>
      <c r="V75" s="8">
        <f t="shared" si="1"/>
        <v>858805.92621403898</v>
      </c>
      <c r="W75" s="19"/>
      <c r="X75" s="19"/>
      <c r="Y75" s="19"/>
      <c r="Z75" s="21"/>
      <c r="AA75" s="19"/>
      <c r="AB75" s="18"/>
      <c r="AC75" s="21"/>
      <c r="AD75" s="22"/>
      <c r="AE75" s="22"/>
      <c r="AF75" s="21"/>
    </row>
    <row r="76" spans="1:32" ht="30" x14ac:dyDescent="0.25">
      <c r="A76" s="5" t="s">
        <v>5</v>
      </c>
      <c r="B76" s="5" t="s">
        <v>160</v>
      </c>
      <c r="C76" s="5" t="s">
        <v>167</v>
      </c>
      <c r="D76" s="5" t="s">
        <v>168</v>
      </c>
      <c r="E76" s="16" t="s">
        <v>169</v>
      </c>
      <c r="F76" s="16" t="s">
        <v>767</v>
      </c>
      <c r="G76" s="6">
        <v>0</v>
      </c>
      <c r="H76" s="6">
        <v>0</v>
      </c>
      <c r="I76" s="6">
        <v>9711962.1573611069</v>
      </c>
      <c r="J76" s="6">
        <v>889477.12217194005</v>
      </c>
      <c r="K76" s="6">
        <v>1567209.3212669999</v>
      </c>
      <c r="L76" s="6">
        <v>0</v>
      </c>
      <c r="M76" s="6">
        <v>0</v>
      </c>
      <c r="N76" s="7">
        <v>21972672.359654263</v>
      </c>
      <c r="O76" s="7">
        <v>0</v>
      </c>
      <c r="P76" s="7">
        <v>0</v>
      </c>
      <c r="Q76" s="7">
        <v>-9549026.5346670002</v>
      </c>
      <c r="R76" s="7">
        <v>0</v>
      </c>
      <c r="S76" s="7">
        <v>0</v>
      </c>
      <c r="T76" s="7">
        <v>0</v>
      </c>
      <c r="U76" s="7">
        <v>550458.56995719508</v>
      </c>
      <c r="V76" s="8">
        <f t="shared" si="1"/>
        <v>25142752.995744504</v>
      </c>
      <c r="W76" s="19"/>
      <c r="X76" s="19"/>
      <c r="Y76" s="19"/>
      <c r="Z76" s="21"/>
      <c r="AA76" s="19"/>
      <c r="AB76" s="18"/>
      <c r="AC76" s="21"/>
      <c r="AD76" s="22"/>
      <c r="AE76" s="22"/>
      <c r="AF76" s="21"/>
    </row>
    <row r="77" spans="1:32" ht="30" x14ac:dyDescent="0.25">
      <c r="A77" s="5" t="s">
        <v>5</v>
      </c>
      <c r="B77" s="5" t="s">
        <v>160</v>
      </c>
      <c r="C77" s="5" t="s">
        <v>167</v>
      </c>
      <c r="D77" s="5" t="s">
        <v>168</v>
      </c>
      <c r="E77" s="16" t="s">
        <v>170</v>
      </c>
      <c r="F77" s="16" t="s">
        <v>767</v>
      </c>
      <c r="G77" s="6">
        <v>0</v>
      </c>
      <c r="H77" s="6">
        <v>0</v>
      </c>
      <c r="I77" s="6">
        <v>19840460.659689274</v>
      </c>
      <c r="J77" s="6">
        <v>966883.47511312005</v>
      </c>
      <c r="K77" s="6">
        <v>1856607.3755656001</v>
      </c>
      <c r="L77" s="6">
        <v>0</v>
      </c>
      <c r="M77" s="6">
        <v>0</v>
      </c>
      <c r="N77" s="7">
        <v>21975978.480727036</v>
      </c>
      <c r="O77" s="7">
        <v>0</v>
      </c>
      <c r="P77" s="7">
        <v>0</v>
      </c>
      <c r="Q77" s="7">
        <v>-1112345.6083019571</v>
      </c>
      <c r="R77" s="7">
        <v>0</v>
      </c>
      <c r="S77" s="7">
        <v>0</v>
      </c>
      <c r="T77" s="7">
        <v>0</v>
      </c>
      <c r="U77" s="7">
        <v>1124525.7575212843</v>
      </c>
      <c r="V77" s="8">
        <f t="shared" si="1"/>
        <v>44652110.140314355</v>
      </c>
      <c r="W77" s="19"/>
      <c r="X77" s="19"/>
      <c r="Y77" s="19"/>
      <c r="Z77" s="21"/>
      <c r="AA77" s="19"/>
      <c r="AB77" s="18"/>
      <c r="AC77" s="21"/>
      <c r="AD77" s="22"/>
      <c r="AE77" s="22"/>
      <c r="AF77" s="21"/>
    </row>
    <row r="78" spans="1:32" ht="30" x14ac:dyDescent="0.25">
      <c r="A78" s="5" t="s">
        <v>5</v>
      </c>
      <c r="B78" s="5" t="s">
        <v>160</v>
      </c>
      <c r="C78" s="5" t="s">
        <v>167</v>
      </c>
      <c r="D78" s="5" t="s">
        <v>168</v>
      </c>
      <c r="E78" s="16" t="s">
        <v>171</v>
      </c>
      <c r="F78" s="16" t="s">
        <v>767</v>
      </c>
      <c r="G78" s="6">
        <v>0</v>
      </c>
      <c r="H78" s="6">
        <v>0</v>
      </c>
      <c r="I78" s="6">
        <v>18742746.712929226</v>
      </c>
      <c r="J78" s="6">
        <v>1046297.5837104</v>
      </c>
      <c r="K78" s="6">
        <v>2208713.8914027</v>
      </c>
      <c r="L78" s="6">
        <v>0</v>
      </c>
      <c r="M78" s="6">
        <v>0</v>
      </c>
      <c r="N78" s="7">
        <v>20759102.920015104</v>
      </c>
      <c r="O78" s="7">
        <v>0</v>
      </c>
      <c r="P78" s="7">
        <v>0</v>
      </c>
      <c r="Q78" s="7">
        <v>-10062837.038736649</v>
      </c>
      <c r="R78" s="7">
        <v>0</v>
      </c>
      <c r="S78" s="7">
        <v>0</v>
      </c>
      <c r="T78" s="7">
        <v>0</v>
      </c>
      <c r="U78" s="7">
        <v>1062309.0767347326</v>
      </c>
      <c r="V78" s="8">
        <f t="shared" si="1"/>
        <v>33756333.146055505</v>
      </c>
      <c r="W78" s="19"/>
      <c r="X78" s="19"/>
      <c r="Y78" s="19"/>
      <c r="Z78" s="21"/>
      <c r="AA78" s="19"/>
      <c r="AB78" s="18"/>
      <c r="AC78" s="21"/>
      <c r="AD78" s="22"/>
      <c r="AE78" s="22"/>
      <c r="AF78" s="21"/>
    </row>
    <row r="79" spans="1:32" ht="30" x14ac:dyDescent="0.25">
      <c r="A79" s="5" t="s">
        <v>5</v>
      </c>
      <c r="B79" s="5" t="s">
        <v>160</v>
      </c>
      <c r="C79" s="5" t="s">
        <v>167</v>
      </c>
      <c r="D79" s="5" t="s">
        <v>168</v>
      </c>
      <c r="E79" s="16" t="s">
        <v>166</v>
      </c>
      <c r="F79" s="16" t="s">
        <v>767</v>
      </c>
      <c r="G79" s="6">
        <v>0</v>
      </c>
      <c r="H79" s="6">
        <v>0</v>
      </c>
      <c r="I79" s="6">
        <v>3972192.5223606923</v>
      </c>
      <c r="J79" s="6">
        <v>206442.19909502001</v>
      </c>
      <c r="K79" s="6">
        <v>235062.0361991</v>
      </c>
      <c r="L79" s="6">
        <v>0</v>
      </c>
      <c r="M79" s="6">
        <v>0</v>
      </c>
      <c r="N79" s="7">
        <v>3499965.3689051773</v>
      </c>
      <c r="O79" s="7">
        <v>0</v>
      </c>
      <c r="P79" s="7">
        <v>0</v>
      </c>
      <c r="Q79" s="7">
        <v>-1777882.6944661434</v>
      </c>
      <c r="R79" s="7">
        <v>0</v>
      </c>
      <c r="S79" s="7">
        <v>0</v>
      </c>
      <c r="T79" s="7">
        <v>0</v>
      </c>
      <c r="U79" s="7">
        <v>225137.55511249279</v>
      </c>
      <c r="V79" s="8">
        <f t="shared" si="1"/>
        <v>6360916.9872063389</v>
      </c>
      <c r="W79" s="19"/>
      <c r="X79" s="19"/>
      <c r="Y79" s="19"/>
      <c r="Z79" s="21"/>
      <c r="AA79" s="19"/>
      <c r="AB79" s="18"/>
      <c r="AC79" s="21"/>
      <c r="AD79" s="22"/>
      <c r="AE79" s="22"/>
      <c r="AF79" s="21"/>
    </row>
    <row r="80" spans="1:32" ht="30" x14ac:dyDescent="0.25">
      <c r="A80" s="5" t="s">
        <v>5</v>
      </c>
      <c r="B80" s="5" t="s">
        <v>160</v>
      </c>
      <c r="C80" s="5" t="s">
        <v>167</v>
      </c>
      <c r="D80" s="5" t="s">
        <v>168</v>
      </c>
      <c r="E80" s="16" t="s">
        <v>172</v>
      </c>
      <c r="F80" s="16" t="s">
        <v>767</v>
      </c>
      <c r="G80" s="6">
        <v>0</v>
      </c>
      <c r="H80" s="6">
        <v>0</v>
      </c>
      <c r="I80" s="6">
        <v>7737168.0055788103</v>
      </c>
      <c r="J80" s="6">
        <v>216437.60180996</v>
      </c>
      <c r="K80" s="6">
        <v>339909.45701357001</v>
      </c>
      <c r="L80" s="6">
        <v>0</v>
      </c>
      <c r="M80" s="6">
        <v>0</v>
      </c>
      <c r="N80" s="7">
        <v>5157594.3549452592</v>
      </c>
      <c r="O80" s="7">
        <v>0</v>
      </c>
      <c r="P80" s="7">
        <v>0</v>
      </c>
      <c r="Q80" s="7">
        <v>-2330868.7437556162</v>
      </c>
      <c r="R80" s="7">
        <v>0</v>
      </c>
      <c r="S80" s="7">
        <v>0</v>
      </c>
      <c r="T80" s="7">
        <v>0</v>
      </c>
      <c r="U80" s="7">
        <v>482623.35854709015</v>
      </c>
      <c r="V80" s="8">
        <f t="shared" si="1"/>
        <v>11602864.034139073</v>
      </c>
      <c r="W80" s="19"/>
      <c r="X80" s="19"/>
      <c r="Y80" s="19"/>
      <c r="Z80" s="21"/>
      <c r="AA80" s="19"/>
      <c r="AB80" s="18"/>
      <c r="AC80" s="21"/>
      <c r="AD80" s="22"/>
      <c r="AE80" s="22"/>
      <c r="AF80" s="21"/>
    </row>
    <row r="81" spans="1:32" ht="30" x14ac:dyDescent="0.25">
      <c r="A81" s="5" t="s">
        <v>5</v>
      </c>
      <c r="B81" s="5" t="s">
        <v>160</v>
      </c>
      <c r="C81" s="5" t="s">
        <v>167</v>
      </c>
      <c r="D81" s="5" t="s">
        <v>168</v>
      </c>
      <c r="E81" s="16" t="s">
        <v>173</v>
      </c>
      <c r="F81" s="16" t="s">
        <v>767</v>
      </c>
      <c r="G81" s="6">
        <v>0</v>
      </c>
      <c r="H81" s="6">
        <v>0</v>
      </c>
      <c r="I81" s="6">
        <v>13782585.957637824</v>
      </c>
      <c r="J81" s="6">
        <v>548622.15384615003</v>
      </c>
      <c r="K81" s="6">
        <v>915842.57918552996</v>
      </c>
      <c r="L81" s="6">
        <v>0</v>
      </c>
      <c r="M81" s="6">
        <v>0</v>
      </c>
      <c r="N81" s="7">
        <v>12043847.781588964</v>
      </c>
      <c r="O81" s="7">
        <v>0</v>
      </c>
      <c r="P81" s="7">
        <v>0</v>
      </c>
      <c r="Q81" s="7">
        <v>-8020232.5288458187</v>
      </c>
      <c r="R81" s="7">
        <v>0</v>
      </c>
      <c r="S81" s="7">
        <v>0</v>
      </c>
      <c r="T81" s="7">
        <v>0</v>
      </c>
      <c r="U81" s="7">
        <v>924031.68212720531</v>
      </c>
      <c r="V81" s="8">
        <f t="shared" si="1"/>
        <v>20194697.625539858</v>
      </c>
      <c r="W81" s="19"/>
      <c r="X81" s="19"/>
      <c r="Y81" s="19"/>
      <c r="Z81" s="21"/>
      <c r="AA81" s="19"/>
      <c r="AB81" s="18"/>
      <c r="AC81" s="21"/>
      <c r="AD81" s="22"/>
      <c r="AE81" s="22"/>
      <c r="AF81" s="21"/>
    </row>
    <row r="82" spans="1:32" ht="30" x14ac:dyDescent="0.25">
      <c r="A82" s="5" t="s">
        <v>5</v>
      </c>
      <c r="B82" s="5" t="s">
        <v>160</v>
      </c>
      <c r="C82" s="5" t="s">
        <v>174</v>
      </c>
      <c r="D82" s="5" t="s">
        <v>175</v>
      </c>
      <c r="E82" s="16" t="s">
        <v>164</v>
      </c>
      <c r="F82" s="16" t="s">
        <v>767</v>
      </c>
      <c r="G82" s="6">
        <v>0</v>
      </c>
      <c r="H82" s="6">
        <v>0</v>
      </c>
      <c r="I82" s="6">
        <v>14200441.611946005</v>
      </c>
      <c r="J82" s="6">
        <v>834813.23981901002</v>
      </c>
      <c r="K82" s="6">
        <v>1057200.5429864</v>
      </c>
      <c r="L82" s="6">
        <v>0</v>
      </c>
      <c r="M82" s="6">
        <v>0</v>
      </c>
      <c r="N82" s="7">
        <v>11164411.421357386</v>
      </c>
      <c r="O82" s="7">
        <v>0</v>
      </c>
      <c r="P82" s="7">
        <v>0</v>
      </c>
      <c r="Q82" s="7">
        <v>-9296115.3229969535</v>
      </c>
      <c r="R82" s="7">
        <v>0</v>
      </c>
      <c r="S82" s="7">
        <v>0</v>
      </c>
      <c r="T82" s="7">
        <v>0</v>
      </c>
      <c r="U82" s="7">
        <v>987100.2287832041</v>
      </c>
      <c r="V82" s="8">
        <f t="shared" si="1"/>
        <v>18947851.721895054</v>
      </c>
      <c r="W82" s="19"/>
      <c r="X82" s="19"/>
      <c r="Y82" s="19"/>
      <c r="Z82" s="21"/>
      <c r="AA82" s="19"/>
      <c r="AB82" s="18"/>
      <c r="AC82" s="21"/>
      <c r="AD82" s="22"/>
      <c r="AE82" s="22"/>
      <c r="AF82" s="21"/>
    </row>
    <row r="83" spans="1:32" ht="30" x14ac:dyDescent="0.25">
      <c r="A83" s="5" t="s">
        <v>5</v>
      </c>
      <c r="B83" s="5" t="s">
        <v>160</v>
      </c>
      <c r="C83" s="5" t="s">
        <v>174</v>
      </c>
      <c r="D83" s="5" t="s">
        <v>175</v>
      </c>
      <c r="E83" s="16" t="s">
        <v>161</v>
      </c>
      <c r="F83" s="16" t="s">
        <v>767</v>
      </c>
      <c r="G83" s="6">
        <v>0</v>
      </c>
      <c r="H83" s="6">
        <v>0</v>
      </c>
      <c r="I83" s="6">
        <v>11097646.825649817</v>
      </c>
      <c r="J83" s="6">
        <v>905398.58823530003</v>
      </c>
      <c r="K83" s="6">
        <v>1285084.7058822999</v>
      </c>
      <c r="L83" s="6">
        <v>0</v>
      </c>
      <c r="M83" s="6">
        <v>0</v>
      </c>
      <c r="N83" s="7">
        <v>19540192.432260633</v>
      </c>
      <c r="O83" s="7">
        <v>0</v>
      </c>
      <c r="P83" s="7">
        <v>0</v>
      </c>
      <c r="Q83" s="7">
        <v>-11124653.763717318</v>
      </c>
      <c r="R83" s="7">
        <v>0</v>
      </c>
      <c r="S83" s="7">
        <v>0</v>
      </c>
      <c r="T83" s="7">
        <v>0</v>
      </c>
      <c r="U83" s="7">
        <v>791255.5052171424</v>
      </c>
      <c r="V83" s="8">
        <f t="shared" si="1"/>
        <v>22494924.293527871</v>
      </c>
      <c r="W83" s="19"/>
      <c r="X83" s="19"/>
      <c r="Y83" s="19"/>
      <c r="Z83" s="21"/>
      <c r="AA83" s="19"/>
      <c r="AB83" s="18"/>
      <c r="AC83" s="21"/>
      <c r="AD83" s="22"/>
      <c r="AE83" s="22"/>
      <c r="AF83" s="21"/>
    </row>
    <row r="84" spans="1:32" ht="30" x14ac:dyDescent="0.25">
      <c r="A84" s="5" t="s">
        <v>5</v>
      </c>
      <c r="B84" s="5" t="s">
        <v>160</v>
      </c>
      <c r="C84" s="5" t="s">
        <v>174</v>
      </c>
      <c r="D84" s="5" t="s">
        <v>175</v>
      </c>
      <c r="E84" s="16" t="s">
        <v>165</v>
      </c>
      <c r="F84" s="16" t="s">
        <v>767</v>
      </c>
      <c r="G84" s="6">
        <v>0</v>
      </c>
      <c r="H84" s="6">
        <v>0</v>
      </c>
      <c r="I84" s="6">
        <v>9238567.2937365752</v>
      </c>
      <c r="J84" s="6">
        <v>599175.68325791997</v>
      </c>
      <c r="K84" s="6">
        <v>1211053.7104072</v>
      </c>
      <c r="L84" s="6">
        <v>0</v>
      </c>
      <c r="M84" s="6">
        <v>0</v>
      </c>
      <c r="N84" s="7">
        <v>12798366.472230561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603499.34145940596</v>
      </c>
      <c r="V84" s="8">
        <f t="shared" si="1"/>
        <v>24450662.501091663</v>
      </c>
      <c r="W84" s="19"/>
      <c r="X84" s="19"/>
      <c r="Y84" s="19"/>
      <c r="Z84" s="21"/>
      <c r="AA84" s="19"/>
      <c r="AB84" s="18"/>
      <c r="AC84" s="21"/>
      <c r="AD84" s="22"/>
      <c r="AE84" s="22"/>
      <c r="AF84" s="21"/>
    </row>
    <row r="85" spans="1:32" ht="30" x14ac:dyDescent="0.25">
      <c r="A85" s="5" t="s">
        <v>5</v>
      </c>
      <c r="B85" s="5" t="s">
        <v>160</v>
      </c>
      <c r="C85" s="5" t="s">
        <v>174</v>
      </c>
      <c r="D85" s="5" t="s">
        <v>175</v>
      </c>
      <c r="E85" s="16" t="s">
        <v>176</v>
      </c>
      <c r="F85" s="16" t="s">
        <v>767</v>
      </c>
      <c r="G85" s="6">
        <v>0</v>
      </c>
      <c r="H85" s="6">
        <v>0</v>
      </c>
      <c r="I85" s="6">
        <v>18526627.539328739</v>
      </c>
      <c r="J85" s="6">
        <v>1008929.6923077001</v>
      </c>
      <c r="K85" s="6">
        <v>1777517.3755656001</v>
      </c>
      <c r="L85" s="6">
        <v>0</v>
      </c>
      <c r="M85" s="6">
        <v>0</v>
      </c>
      <c r="N85" s="7">
        <v>20090332.759241953</v>
      </c>
      <c r="O85" s="7">
        <v>0</v>
      </c>
      <c r="P85" s="7">
        <v>0</v>
      </c>
      <c r="Q85" s="7">
        <v>-5877317.2385543454</v>
      </c>
      <c r="R85" s="7">
        <v>0</v>
      </c>
      <c r="S85" s="7">
        <v>0</v>
      </c>
      <c r="T85" s="7">
        <v>0</v>
      </c>
      <c r="U85" s="7">
        <v>1210231.7560677167</v>
      </c>
      <c r="V85" s="8">
        <f t="shared" si="1"/>
        <v>36736321.883957364</v>
      </c>
      <c r="W85" s="19"/>
      <c r="X85" s="19"/>
      <c r="Y85" s="19"/>
      <c r="Z85" s="21"/>
      <c r="AA85" s="19"/>
      <c r="AB85" s="18"/>
      <c r="AC85" s="21"/>
      <c r="AD85" s="22"/>
      <c r="AE85" s="22"/>
      <c r="AF85" s="21"/>
    </row>
    <row r="86" spans="1:32" ht="30" x14ac:dyDescent="0.25">
      <c r="A86" s="5" t="s">
        <v>5</v>
      </c>
      <c r="B86" s="5" t="s">
        <v>160</v>
      </c>
      <c r="C86" s="5" t="s">
        <v>174</v>
      </c>
      <c r="D86" s="5" t="s">
        <v>175</v>
      </c>
      <c r="E86" s="16" t="s">
        <v>177</v>
      </c>
      <c r="F86" s="16" t="s">
        <v>767</v>
      </c>
      <c r="G86" s="6">
        <v>0</v>
      </c>
      <c r="H86" s="6">
        <v>0</v>
      </c>
      <c r="I86" s="6">
        <v>17863621.036790743</v>
      </c>
      <c r="J86" s="6">
        <v>543959.54751130997</v>
      </c>
      <c r="K86" s="6">
        <v>1329574.9773756</v>
      </c>
      <c r="L86" s="6">
        <v>0</v>
      </c>
      <c r="M86" s="6">
        <v>0</v>
      </c>
      <c r="N86" s="7">
        <v>14201615.74838876</v>
      </c>
      <c r="O86" s="7">
        <v>0</v>
      </c>
      <c r="P86" s="7">
        <v>0</v>
      </c>
      <c r="Q86" s="7">
        <v>-9529689.3836887106</v>
      </c>
      <c r="R86" s="7">
        <v>0</v>
      </c>
      <c r="S86" s="7">
        <v>0</v>
      </c>
      <c r="T86" s="7">
        <v>0</v>
      </c>
      <c r="U86" s="7">
        <v>1275580.2518294209</v>
      </c>
      <c r="V86" s="8">
        <f t="shared" si="1"/>
        <v>25684662.178207126</v>
      </c>
      <c r="W86" s="19"/>
      <c r="X86" s="19"/>
      <c r="Y86" s="19"/>
      <c r="Z86" s="21"/>
      <c r="AA86" s="19"/>
      <c r="AB86" s="18"/>
      <c r="AC86" s="21"/>
      <c r="AD86" s="22"/>
      <c r="AE86" s="22"/>
      <c r="AF86" s="21"/>
    </row>
    <row r="87" spans="1:32" ht="30" x14ac:dyDescent="0.25">
      <c r="A87" s="5" t="s">
        <v>5</v>
      </c>
      <c r="B87" s="5" t="s">
        <v>160</v>
      </c>
      <c r="C87" s="5" t="s">
        <v>174</v>
      </c>
      <c r="D87" s="5" t="s">
        <v>175</v>
      </c>
      <c r="E87" s="16" t="s">
        <v>178</v>
      </c>
      <c r="F87" s="16" t="s">
        <v>767</v>
      </c>
      <c r="G87" s="6">
        <v>0</v>
      </c>
      <c r="H87" s="6">
        <v>0</v>
      </c>
      <c r="I87" s="6">
        <v>16407123.356623188</v>
      </c>
      <c r="J87" s="6">
        <v>694207.11312216998</v>
      </c>
      <c r="K87" s="6">
        <v>1259511.4479638</v>
      </c>
      <c r="L87" s="6">
        <v>0</v>
      </c>
      <c r="M87" s="6">
        <v>0</v>
      </c>
      <c r="N87" s="7">
        <v>13696880.961928513</v>
      </c>
      <c r="O87" s="7">
        <v>0</v>
      </c>
      <c r="P87" s="7">
        <v>0</v>
      </c>
      <c r="Q87" s="7">
        <v>-9514755.9675413854</v>
      </c>
      <c r="R87" s="7">
        <v>0</v>
      </c>
      <c r="S87" s="7">
        <v>0</v>
      </c>
      <c r="T87" s="7">
        <v>0</v>
      </c>
      <c r="U87" s="7">
        <v>1321286.8897975436</v>
      </c>
      <c r="V87" s="8">
        <f t="shared" si="1"/>
        <v>23864253.801893827</v>
      </c>
      <c r="W87" s="19"/>
      <c r="X87" s="19"/>
      <c r="Y87" s="19"/>
      <c r="Z87" s="21"/>
      <c r="AA87" s="19"/>
      <c r="AB87" s="18"/>
      <c r="AC87" s="21"/>
      <c r="AD87" s="22"/>
      <c r="AE87" s="22"/>
      <c r="AF87" s="21"/>
    </row>
    <row r="88" spans="1:32" ht="30" x14ac:dyDescent="0.25">
      <c r="A88" s="5" t="s">
        <v>5</v>
      </c>
      <c r="B88" s="5" t="s">
        <v>160</v>
      </c>
      <c r="C88" s="5" t="s">
        <v>174</v>
      </c>
      <c r="D88" s="5" t="s">
        <v>175</v>
      </c>
      <c r="E88" s="16" t="s">
        <v>179</v>
      </c>
      <c r="F88" s="16" t="s">
        <v>767</v>
      </c>
      <c r="G88" s="6">
        <v>0</v>
      </c>
      <c r="H88" s="6">
        <v>0</v>
      </c>
      <c r="I88" s="6">
        <v>12771992.78730355</v>
      </c>
      <c r="J88" s="6">
        <v>568308.78733031999</v>
      </c>
      <c r="K88" s="6">
        <v>1052963.3031674</v>
      </c>
      <c r="L88" s="6">
        <v>0</v>
      </c>
      <c r="M88" s="6">
        <v>0</v>
      </c>
      <c r="N88" s="7">
        <v>11958350.634331271</v>
      </c>
      <c r="O88" s="7">
        <v>0</v>
      </c>
      <c r="P88" s="7">
        <v>0</v>
      </c>
      <c r="Q88" s="7">
        <v>-8901802.3694123887</v>
      </c>
      <c r="R88" s="7">
        <v>0</v>
      </c>
      <c r="S88" s="7">
        <v>0</v>
      </c>
      <c r="T88" s="7">
        <v>0</v>
      </c>
      <c r="U88" s="7">
        <v>1100992.0268455665</v>
      </c>
      <c r="V88" s="8">
        <f t="shared" si="1"/>
        <v>18550805.169565719</v>
      </c>
      <c r="W88" s="19"/>
      <c r="X88" s="19"/>
      <c r="Y88" s="19"/>
      <c r="Z88" s="21"/>
      <c r="AA88" s="19"/>
      <c r="AB88" s="18"/>
      <c r="AC88" s="21"/>
      <c r="AD88" s="22"/>
      <c r="AE88" s="22"/>
      <c r="AF88" s="21"/>
    </row>
    <row r="89" spans="1:32" ht="30" x14ac:dyDescent="0.25">
      <c r="A89" s="5" t="s">
        <v>5</v>
      </c>
      <c r="B89" s="5" t="s">
        <v>160</v>
      </c>
      <c r="C89" s="5" t="s">
        <v>15</v>
      </c>
      <c r="D89" s="5" t="s">
        <v>16</v>
      </c>
      <c r="E89" s="16" t="s">
        <v>180</v>
      </c>
      <c r="F89" s="16" t="s">
        <v>767</v>
      </c>
      <c r="G89" s="6">
        <v>0</v>
      </c>
      <c r="H89" s="6">
        <v>0</v>
      </c>
      <c r="I89" s="6">
        <v>12173868.40798125</v>
      </c>
      <c r="J89" s="6">
        <v>621609.82805430004</v>
      </c>
      <c r="K89" s="6">
        <v>1112252.8054299001</v>
      </c>
      <c r="L89" s="6">
        <v>0</v>
      </c>
      <c r="M89" s="6">
        <v>0</v>
      </c>
      <c r="N89" s="7">
        <v>14905390.245016854</v>
      </c>
      <c r="O89" s="7">
        <v>0</v>
      </c>
      <c r="P89" s="7">
        <v>0</v>
      </c>
      <c r="Q89" s="7">
        <v>-4356581.7985669058</v>
      </c>
      <c r="R89" s="7">
        <v>0</v>
      </c>
      <c r="S89" s="7">
        <v>0</v>
      </c>
      <c r="T89" s="7">
        <v>0</v>
      </c>
      <c r="U89" s="7">
        <v>727720.38000000012</v>
      </c>
      <c r="V89" s="8">
        <f t="shared" si="1"/>
        <v>25184259.867915396</v>
      </c>
      <c r="W89" s="19"/>
      <c r="X89" s="19"/>
      <c r="Y89" s="19"/>
      <c r="Z89" s="21"/>
      <c r="AA89" s="19"/>
      <c r="AB89" s="18"/>
      <c r="AC89" s="21"/>
      <c r="AD89" s="22"/>
      <c r="AE89" s="22"/>
      <c r="AF89" s="21"/>
    </row>
    <row r="90" spans="1:32" x14ac:dyDescent="0.25">
      <c r="A90" s="5" t="s">
        <v>5</v>
      </c>
      <c r="B90" s="5" t="s">
        <v>181</v>
      </c>
      <c r="C90" s="5" t="s">
        <v>182</v>
      </c>
      <c r="D90" s="5" t="s">
        <v>183</v>
      </c>
      <c r="E90" s="16" t="s">
        <v>184</v>
      </c>
      <c r="F90" s="16" t="s">
        <v>768</v>
      </c>
      <c r="G90" s="6">
        <v>0</v>
      </c>
      <c r="H90" s="6">
        <v>0</v>
      </c>
      <c r="I90" s="6">
        <v>3327938.781013865</v>
      </c>
      <c r="J90" s="6">
        <v>47982.099547511003</v>
      </c>
      <c r="K90" s="6">
        <v>183450.63348416</v>
      </c>
      <c r="L90" s="6">
        <v>0</v>
      </c>
      <c r="M90" s="6">
        <v>0</v>
      </c>
      <c r="N90" s="7">
        <v>4246316.3125813873</v>
      </c>
      <c r="O90" s="7">
        <v>0</v>
      </c>
      <c r="P90" s="7">
        <v>0</v>
      </c>
      <c r="Q90" s="7">
        <v>2916148.5259902719</v>
      </c>
      <c r="R90" s="7">
        <v>0</v>
      </c>
      <c r="S90" s="7">
        <v>0</v>
      </c>
      <c r="T90" s="7">
        <v>0</v>
      </c>
      <c r="U90" s="7">
        <v>234697.49875929265</v>
      </c>
      <c r="V90" s="8">
        <f t="shared" si="1"/>
        <v>10956533.851376487</v>
      </c>
      <c r="W90" s="19"/>
      <c r="X90" s="19"/>
      <c r="Y90" s="19"/>
      <c r="Z90" s="21"/>
      <c r="AA90" s="19"/>
      <c r="AB90" s="18"/>
      <c r="AC90" s="21"/>
      <c r="AD90" s="22"/>
      <c r="AE90" s="22"/>
      <c r="AF90" s="21"/>
    </row>
    <row r="91" spans="1:32" x14ac:dyDescent="0.25">
      <c r="A91" s="5" t="s">
        <v>5</v>
      </c>
      <c r="B91" s="5" t="s">
        <v>181</v>
      </c>
      <c r="C91" s="5" t="s">
        <v>182</v>
      </c>
      <c r="D91" s="5" t="s">
        <v>183</v>
      </c>
      <c r="E91" s="16" t="s">
        <v>185</v>
      </c>
      <c r="F91" s="16" t="s">
        <v>768</v>
      </c>
      <c r="G91" s="6">
        <v>0</v>
      </c>
      <c r="H91" s="6">
        <v>0</v>
      </c>
      <c r="I91" s="6">
        <v>6527750.9081497919</v>
      </c>
      <c r="J91" s="6">
        <v>70737.954751131998</v>
      </c>
      <c r="K91" s="6">
        <v>584854.07239819004</v>
      </c>
      <c r="L91" s="6">
        <v>0</v>
      </c>
      <c r="M91" s="6">
        <v>0</v>
      </c>
      <c r="N91" s="7">
        <v>11594349.168867163</v>
      </c>
      <c r="O91" s="7">
        <v>0</v>
      </c>
      <c r="P91" s="7">
        <v>0</v>
      </c>
      <c r="Q91" s="7">
        <v>-2403577.5948004136</v>
      </c>
      <c r="R91" s="7">
        <v>0</v>
      </c>
      <c r="S91" s="7">
        <v>0</v>
      </c>
      <c r="T91" s="7">
        <v>0</v>
      </c>
      <c r="U91" s="7">
        <v>460359.07253068982</v>
      </c>
      <c r="V91" s="8">
        <f t="shared" si="1"/>
        <v>16834473.581896555</v>
      </c>
      <c r="W91" s="19"/>
      <c r="X91" s="19"/>
      <c r="Y91" s="19"/>
      <c r="Z91" s="21"/>
      <c r="AA91" s="19"/>
      <c r="AB91" s="18"/>
      <c r="AC91" s="21"/>
      <c r="AD91" s="22"/>
      <c r="AE91" s="22"/>
      <c r="AF91" s="21"/>
    </row>
    <row r="92" spans="1:32" x14ac:dyDescent="0.25">
      <c r="A92" s="5" t="s">
        <v>5</v>
      </c>
      <c r="B92" s="5" t="s">
        <v>181</v>
      </c>
      <c r="C92" s="5" t="s">
        <v>182</v>
      </c>
      <c r="D92" s="5" t="s">
        <v>183</v>
      </c>
      <c r="E92" s="16" t="s">
        <v>186</v>
      </c>
      <c r="F92" s="16" t="s">
        <v>768</v>
      </c>
      <c r="G92" s="6">
        <v>0</v>
      </c>
      <c r="H92" s="6">
        <v>0</v>
      </c>
      <c r="I92" s="6">
        <v>3756415.7543593659</v>
      </c>
      <c r="J92" s="6">
        <v>60699.891402715002</v>
      </c>
      <c r="K92" s="6">
        <v>189975.47511311999</v>
      </c>
      <c r="L92" s="6">
        <v>0</v>
      </c>
      <c r="M92" s="6">
        <v>0</v>
      </c>
      <c r="N92" s="7">
        <v>4199878.7869027425</v>
      </c>
      <c r="O92" s="7">
        <v>0</v>
      </c>
      <c r="P92" s="7">
        <v>0</v>
      </c>
      <c r="Q92" s="7">
        <v>509560.91635687603</v>
      </c>
      <c r="R92" s="7">
        <v>0</v>
      </c>
      <c r="S92" s="7">
        <v>0</v>
      </c>
      <c r="T92" s="7">
        <v>0</v>
      </c>
      <c r="U92" s="7">
        <v>264915.14413602179</v>
      </c>
      <c r="V92" s="8">
        <f t="shared" si="1"/>
        <v>8981445.9682708401</v>
      </c>
      <c r="W92" s="19"/>
      <c r="X92" s="19"/>
      <c r="Y92" s="19"/>
      <c r="Z92" s="21"/>
      <c r="AA92" s="19"/>
      <c r="AB92" s="18"/>
      <c r="AC92" s="21"/>
      <c r="AD92" s="22"/>
      <c r="AE92" s="22"/>
      <c r="AF92" s="21"/>
    </row>
    <row r="93" spans="1:32" x14ac:dyDescent="0.25">
      <c r="A93" s="5" t="s">
        <v>5</v>
      </c>
      <c r="B93" s="5" t="s">
        <v>181</v>
      </c>
      <c r="C93" s="5" t="s">
        <v>182</v>
      </c>
      <c r="D93" s="5" t="s">
        <v>183</v>
      </c>
      <c r="E93" s="16" t="s">
        <v>187</v>
      </c>
      <c r="F93" s="16" t="s">
        <v>768</v>
      </c>
      <c r="G93" s="6">
        <v>0</v>
      </c>
      <c r="H93" s="6">
        <v>0</v>
      </c>
      <c r="I93" s="6">
        <v>6082487.6925369827</v>
      </c>
      <c r="J93" s="6">
        <v>45997.257918552998</v>
      </c>
      <c r="K93" s="6">
        <v>213244.20814480001</v>
      </c>
      <c r="L93" s="6">
        <v>0</v>
      </c>
      <c r="M93" s="6">
        <v>0</v>
      </c>
      <c r="N93" s="7">
        <v>4539827.5978502035</v>
      </c>
      <c r="O93" s="7">
        <v>0</v>
      </c>
      <c r="P93" s="7">
        <v>0</v>
      </c>
      <c r="Q93" s="7">
        <v>-831679.00819854124</v>
      </c>
      <c r="R93" s="7">
        <v>0</v>
      </c>
      <c r="S93" s="7">
        <v>0</v>
      </c>
      <c r="T93" s="7">
        <v>0</v>
      </c>
      <c r="U93" s="7">
        <v>428957.60457399581</v>
      </c>
      <c r="V93" s="8">
        <f t="shared" si="1"/>
        <v>10478835.352825996</v>
      </c>
      <c r="W93" s="19"/>
      <c r="X93" s="19"/>
      <c r="Y93" s="19"/>
      <c r="Z93" s="21"/>
      <c r="AA93" s="19"/>
      <c r="AB93" s="18"/>
      <c r="AC93" s="21"/>
      <c r="AD93" s="22"/>
      <c r="AE93" s="22"/>
      <c r="AF93" s="21"/>
    </row>
    <row r="94" spans="1:32" ht="30" x14ac:dyDescent="0.25">
      <c r="A94" s="5" t="s">
        <v>5</v>
      </c>
      <c r="B94" s="5" t="s">
        <v>188</v>
      </c>
      <c r="C94" s="5" t="s">
        <v>189</v>
      </c>
      <c r="D94" s="5" t="s">
        <v>190</v>
      </c>
      <c r="E94" s="16" t="s">
        <v>191</v>
      </c>
      <c r="F94" s="16" t="s">
        <v>767</v>
      </c>
      <c r="G94" s="6">
        <v>0</v>
      </c>
      <c r="H94" s="6">
        <v>0</v>
      </c>
      <c r="I94" s="6">
        <v>8500165.812939994</v>
      </c>
      <c r="J94" s="6">
        <v>591181.70135747001</v>
      </c>
      <c r="K94" s="6">
        <v>1124317.4660634</v>
      </c>
      <c r="L94" s="6">
        <v>0</v>
      </c>
      <c r="M94" s="6">
        <v>0</v>
      </c>
      <c r="N94" s="7">
        <v>12381797.311274739</v>
      </c>
      <c r="O94" s="7">
        <v>0</v>
      </c>
      <c r="P94" s="7">
        <v>0</v>
      </c>
      <c r="Q94" s="7">
        <v>-1736003.6945865552</v>
      </c>
      <c r="R94" s="7">
        <v>0</v>
      </c>
      <c r="S94" s="7">
        <v>0</v>
      </c>
      <c r="T94" s="7">
        <v>0</v>
      </c>
      <c r="U94" s="7">
        <v>540000</v>
      </c>
      <c r="V94" s="8">
        <f t="shared" si="1"/>
        <v>21401458.597049046</v>
      </c>
      <c r="W94" s="19"/>
      <c r="X94" s="19"/>
      <c r="Y94" s="19"/>
      <c r="Z94" s="21"/>
      <c r="AA94" s="19"/>
      <c r="AB94" s="18"/>
      <c r="AC94" s="21"/>
      <c r="AD94" s="22"/>
      <c r="AE94" s="22"/>
      <c r="AF94" s="21"/>
    </row>
    <row r="95" spans="1:32" ht="30" x14ac:dyDescent="0.25">
      <c r="A95" s="5" t="s">
        <v>5</v>
      </c>
      <c r="B95" s="5" t="s">
        <v>192</v>
      </c>
      <c r="C95" s="5" t="s">
        <v>193</v>
      </c>
      <c r="D95" s="5" t="s">
        <v>194</v>
      </c>
      <c r="E95" s="16" t="s">
        <v>195</v>
      </c>
      <c r="F95" s="16" t="s">
        <v>767</v>
      </c>
      <c r="G95" s="6">
        <v>0</v>
      </c>
      <c r="H95" s="6">
        <v>0</v>
      </c>
      <c r="I95" s="6">
        <v>58202202.513337746</v>
      </c>
      <c r="J95" s="6">
        <v>2304318.1447963999</v>
      </c>
      <c r="K95" s="6">
        <v>5547139.7285067998</v>
      </c>
      <c r="L95" s="6">
        <v>0</v>
      </c>
      <c r="M95" s="6">
        <v>0</v>
      </c>
      <c r="N95" s="7">
        <v>61254650.67077361</v>
      </c>
      <c r="O95" s="7">
        <v>0</v>
      </c>
      <c r="P95" s="7">
        <v>0</v>
      </c>
      <c r="Q95" s="7">
        <v>-20864158.882095721</v>
      </c>
      <c r="R95" s="7">
        <v>0</v>
      </c>
      <c r="S95" s="7">
        <v>0</v>
      </c>
      <c r="T95" s="7">
        <v>0</v>
      </c>
      <c r="U95" s="7">
        <v>3579390.9</v>
      </c>
      <c r="V95" s="8">
        <f t="shared" si="1"/>
        <v>110023543.07531884</v>
      </c>
      <c r="W95" s="19"/>
      <c r="X95" s="19"/>
      <c r="Y95" s="19"/>
      <c r="Z95" s="21"/>
      <c r="AA95" s="19"/>
      <c r="AB95" s="18"/>
      <c r="AC95" s="21"/>
      <c r="AD95" s="22"/>
      <c r="AE95" s="22"/>
      <c r="AF95" s="21"/>
    </row>
    <row r="96" spans="1:32" ht="30" x14ac:dyDescent="0.25">
      <c r="A96" s="5" t="s">
        <v>5</v>
      </c>
      <c r="B96" s="5" t="s">
        <v>192</v>
      </c>
      <c r="C96" s="5" t="s">
        <v>196</v>
      </c>
      <c r="D96" s="5" t="s">
        <v>197</v>
      </c>
      <c r="E96" s="16" t="s">
        <v>198</v>
      </c>
      <c r="F96" s="16" t="s">
        <v>767</v>
      </c>
      <c r="G96" s="6">
        <v>0</v>
      </c>
      <c r="H96" s="6">
        <v>0</v>
      </c>
      <c r="I96" s="6">
        <v>55657621.910393089</v>
      </c>
      <c r="J96" s="6">
        <v>2079973.9728506999</v>
      </c>
      <c r="K96" s="6">
        <v>5125056.7873302996</v>
      </c>
      <c r="L96" s="6">
        <v>0</v>
      </c>
      <c r="M96" s="6">
        <v>0</v>
      </c>
      <c r="N96" s="7">
        <v>58948329.687925167</v>
      </c>
      <c r="O96" s="7">
        <v>0</v>
      </c>
      <c r="P96" s="7">
        <v>0</v>
      </c>
      <c r="Q96" s="7">
        <v>-12257167.861552984</v>
      </c>
      <c r="R96" s="7">
        <v>0</v>
      </c>
      <c r="S96" s="7">
        <v>0</v>
      </c>
      <c r="T96" s="7">
        <v>0</v>
      </c>
      <c r="U96" s="7">
        <v>3191324.4</v>
      </c>
      <c r="V96" s="8">
        <f t="shared" si="1"/>
        <v>112745138.89694628</v>
      </c>
      <c r="W96" s="19"/>
      <c r="X96" s="19"/>
      <c r="Y96" s="19"/>
      <c r="Z96" s="21"/>
      <c r="AA96" s="19"/>
      <c r="AB96" s="18"/>
      <c r="AC96" s="21"/>
      <c r="AD96" s="22"/>
      <c r="AE96" s="22"/>
      <c r="AF96" s="21"/>
    </row>
    <row r="97" spans="1:32" ht="30" x14ac:dyDescent="0.25">
      <c r="A97" s="5" t="s">
        <v>5</v>
      </c>
      <c r="B97" s="5" t="s">
        <v>192</v>
      </c>
      <c r="C97" s="5" t="s">
        <v>199</v>
      </c>
      <c r="D97" s="5" t="s">
        <v>200</v>
      </c>
      <c r="E97" s="16" t="s">
        <v>201</v>
      </c>
      <c r="F97" s="16" t="s">
        <v>767</v>
      </c>
      <c r="G97" s="6">
        <v>0</v>
      </c>
      <c r="H97" s="6">
        <v>0</v>
      </c>
      <c r="I97" s="6">
        <v>39389341.661653094</v>
      </c>
      <c r="J97" s="6">
        <v>1494207.5113122</v>
      </c>
      <c r="K97" s="6">
        <v>3888817.0588234998</v>
      </c>
      <c r="L97" s="6">
        <v>0</v>
      </c>
      <c r="M97" s="6">
        <v>0</v>
      </c>
      <c r="N97" s="7">
        <v>31232259.66679246</v>
      </c>
      <c r="O97" s="7">
        <v>0</v>
      </c>
      <c r="P97" s="7">
        <v>0</v>
      </c>
      <c r="Q97" s="7">
        <v>-9899459.7442235332</v>
      </c>
      <c r="R97" s="7">
        <v>0</v>
      </c>
      <c r="S97" s="7">
        <v>0</v>
      </c>
      <c r="T97" s="7">
        <v>0</v>
      </c>
      <c r="U97" s="7">
        <v>1970202.96</v>
      </c>
      <c r="V97" s="8">
        <f t="shared" si="1"/>
        <v>68075369.114357725</v>
      </c>
      <c r="W97" s="19"/>
      <c r="X97" s="19"/>
      <c r="Y97" s="19"/>
      <c r="Z97" s="21"/>
      <c r="AA97" s="19"/>
      <c r="AB97" s="18"/>
      <c r="AC97" s="21"/>
      <c r="AD97" s="22"/>
      <c r="AE97" s="22"/>
      <c r="AF97" s="21"/>
    </row>
    <row r="98" spans="1:32" x14ac:dyDescent="0.25">
      <c r="A98" s="5" t="s">
        <v>5</v>
      </c>
      <c r="B98" s="5" t="s">
        <v>202</v>
      </c>
      <c r="C98" s="5" t="s">
        <v>87</v>
      </c>
      <c r="D98" s="5" t="s">
        <v>88</v>
      </c>
      <c r="E98" s="16" t="s">
        <v>203</v>
      </c>
      <c r="F98" s="16" t="s">
        <v>767</v>
      </c>
      <c r="G98" s="6">
        <v>0</v>
      </c>
      <c r="H98" s="6">
        <v>0</v>
      </c>
      <c r="I98" s="6">
        <v>153181510.55724078</v>
      </c>
      <c r="J98" s="6">
        <v>4993521.8190045003</v>
      </c>
      <c r="K98" s="6">
        <v>17996293.665158</v>
      </c>
      <c r="L98" s="6">
        <v>0</v>
      </c>
      <c r="M98" s="6">
        <v>0</v>
      </c>
      <c r="N98" s="7">
        <v>172656740.90549472</v>
      </c>
      <c r="O98" s="7">
        <v>0</v>
      </c>
      <c r="P98" s="7">
        <v>0</v>
      </c>
      <c r="Q98" s="7">
        <v>-42028745.225060076</v>
      </c>
      <c r="R98" s="7">
        <v>0</v>
      </c>
      <c r="S98" s="7">
        <v>0</v>
      </c>
      <c r="T98" s="7">
        <v>0</v>
      </c>
      <c r="U98" s="7">
        <v>8686792.0800000001</v>
      </c>
      <c r="V98" s="8">
        <f t="shared" si="1"/>
        <v>315486113.80183786</v>
      </c>
      <c r="W98" s="19"/>
      <c r="X98" s="19"/>
      <c r="Y98" s="19"/>
      <c r="Z98" s="21"/>
      <c r="AA98" s="19"/>
      <c r="AB98" s="18"/>
      <c r="AC98" s="21"/>
      <c r="AD98" s="22"/>
      <c r="AE98" s="22"/>
      <c r="AF98" s="21"/>
    </row>
    <row r="99" spans="1:32" x14ac:dyDescent="0.25">
      <c r="A99" s="5" t="s">
        <v>5</v>
      </c>
      <c r="B99" s="5" t="s">
        <v>204</v>
      </c>
      <c r="C99" s="5" t="s">
        <v>100</v>
      </c>
      <c r="D99" s="5" t="s">
        <v>101</v>
      </c>
      <c r="E99" s="16" t="s">
        <v>205</v>
      </c>
      <c r="F99" s="16" t="s">
        <v>767</v>
      </c>
      <c r="G99" s="6">
        <v>0</v>
      </c>
      <c r="H99" s="6">
        <v>0</v>
      </c>
      <c r="I99" s="6">
        <v>9264326.6748410631</v>
      </c>
      <c r="J99" s="6">
        <v>494439.16742080997</v>
      </c>
      <c r="K99" s="6">
        <v>911851.71945702995</v>
      </c>
      <c r="L99" s="6">
        <v>0</v>
      </c>
      <c r="M99" s="6">
        <v>0</v>
      </c>
      <c r="N99" s="7">
        <v>10772220.50849779</v>
      </c>
      <c r="O99" s="7">
        <v>0</v>
      </c>
      <c r="P99" s="7">
        <v>0</v>
      </c>
      <c r="Q99" s="7">
        <v>-3823878.793419343</v>
      </c>
      <c r="R99" s="7">
        <v>0</v>
      </c>
      <c r="S99" s="7">
        <v>0</v>
      </c>
      <c r="T99" s="7">
        <v>0</v>
      </c>
      <c r="U99" s="7">
        <v>483150.96</v>
      </c>
      <c r="V99" s="8">
        <f t="shared" si="1"/>
        <v>18102110.236797351</v>
      </c>
      <c r="W99" s="19"/>
      <c r="X99" s="19"/>
      <c r="Y99" s="19"/>
      <c r="Z99" s="21"/>
      <c r="AA99" s="19"/>
      <c r="AB99" s="18"/>
      <c r="AC99" s="21"/>
      <c r="AD99" s="22"/>
      <c r="AE99" s="22"/>
      <c r="AF99" s="21"/>
    </row>
    <row r="100" spans="1:32" ht="30" x14ac:dyDescent="0.25">
      <c r="A100" s="5" t="s">
        <v>5</v>
      </c>
      <c r="B100" s="5" t="s">
        <v>204</v>
      </c>
      <c r="C100" s="5" t="s">
        <v>193</v>
      </c>
      <c r="D100" s="5" t="s">
        <v>194</v>
      </c>
      <c r="E100" s="16" t="s">
        <v>206</v>
      </c>
      <c r="F100" s="16" t="s">
        <v>767</v>
      </c>
      <c r="G100" s="6">
        <v>0</v>
      </c>
      <c r="H100" s="6">
        <v>0</v>
      </c>
      <c r="I100" s="6">
        <v>28005445.620321013</v>
      </c>
      <c r="J100" s="6">
        <v>802162.94117647002</v>
      </c>
      <c r="K100" s="6">
        <v>1552197.0588235001</v>
      </c>
      <c r="L100" s="6">
        <v>0</v>
      </c>
      <c r="M100" s="6">
        <v>0</v>
      </c>
      <c r="N100" s="7">
        <v>18787562.830376033</v>
      </c>
      <c r="O100" s="7">
        <v>0</v>
      </c>
      <c r="P100" s="7">
        <v>0</v>
      </c>
      <c r="Q100" s="7">
        <v>-1846550.0920680724</v>
      </c>
      <c r="R100" s="7">
        <v>0</v>
      </c>
      <c r="S100" s="7">
        <v>0</v>
      </c>
      <c r="T100" s="7">
        <v>0</v>
      </c>
      <c r="U100" s="7">
        <v>1639217.34</v>
      </c>
      <c r="V100" s="8">
        <f t="shared" si="1"/>
        <v>48940035.698628947</v>
      </c>
      <c r="W100" s="19"/>
      <c r="X100" s="19"/>
      <c r="Y100" s="19"/>
      <c r="Z100" s="21"/>
      <c r="AA100" s="19"/>
      <c r="AB100" s="18"/>
      <c r="AC100" s="21"/>
      <c r="AD100" s="22"/>
      <c r="AE100" s="22"/>
      <c r="AF100" s="21"/>
    </row>
    <row r="101" spans="1:32" x14ac:dyDescent="0.25">
      <c r="A101" s="5" t="s">
        <v>5</v>
      </c>
      <c r="B101" s="5" t="s">
        <v>207</v>
      </c>
      <c r="C101" s="5" t="s">
        <v>208</v>
      </c>
      <c r="D101" s="5" t="s">
        <v>209</v>
      </c>
      <c r="E101" s="16" t="s">
        <v>210</v>
      </c>
      <c r="F101" s="16" t="s">
        <v>768</v>
      </c>
      <c r="G101" s="6">
        <v>0</v>
      </c>
      <c r="H101" s="6">
        <v>0</v>
      </c>
      <c r="I101" s="6">
        <v>25341177.936386976</v>
      </c>
      <c r="J101" s="6">
        <v>1240264.6153845999</v>
      </c>
      <c r="K101" s="6">
        <v>2612322.8054299001</v>
      </c>
      <c r="L101" s="6">
        <v>0</v>
      </c>
      <c r="M101" s="6">
        <v>0</v>
      </c>
      <c r="N101" s="7">
        <v>42590409.23235701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2581688.3400000003</v>
      </c>
      <c r="V101" s="8">
        <f t="shared" si="1"/>
        <v>74365862.929558486</v>
      </c>
      <c r="W101" s="19"/>
      <c r="X101" s="19"/>
      <c r="Y101" s="19"/>
      <c r="Z101" s="21"/>
      <c r="AA101" s="19"/>
      <c r="AB101" s="18"/>
      <c r="AC101" s="21"/>
      <c r="AD101" s="22"/>
      <c r="AE101" s="22"/>
      <c r="AF101" s="21"/>
    </row>
    <row r="102" spans="1:32" ht="30" x14ac:dyDescent="0.25">
      <c r="A102" s="5" t="s">
        <v>5</v>
      </c>
      <c r="B102" s="5" t="s">
        <v>207</v>
      </c>
      <c r="C102" s="5" t="s">
        <v>211</v>
      </c>
      <c r="D102" s="5" t="s">
        <v>212</v>
      </c>
      <c r="E102" s="16" t="s">
        <v>213</v>
      </c>
      <c r="F102" s="16" t="s">
        <v>768</v>
      </c>
      <c r="G102" s="6">
        <v>0</v>
      </c>
      <c r="H102" s="6">
        <v>0</v>
      </c>
      <c r="I102" s="6">
        <v>11699377.96078979</v>
      </c>
      <c r="J102" s="6">
        <v>595097.11312216998</v>
      </c>
      <c r="K102" s="6">
        <v>1907090.9049774001</v>
      </c>
      <c r="L102" s="6">
        <v>0</v>
      </c>
      <c r="M102" s="6">
        <v>0</v>
      </c>
      <c r="N102" s="7">
        <v>31815603.024050627</v>
      </c>
      <c r="O102" s="7">
        <v>0</v>
      </c>
      <c r="P102" s="7">
        <v>0</v>
      </c>
      <c r="Q102" s="7">
        <v>-16592141.691714242</v>
      </c>
      <c r="R102" s="7">
        <v>0</v>
      </c>
      <c r="S102" s="7">
        <v>0</v>
      </c>
      <c r="T102" s="7">
        <v>0</v>
      </c>
      <c r="U102" s="7">
        <v>705642.88736057933</v>
      </c>
      <c r="V102" s="8">
        <f t="shared" si="1"/>
        <v>30130670.198586322</v>
      </c>
      <c r="W102" s="19"/>
      <c r="X102" s="19"/>
      <c r="Y102" s="19"/>
      <c r="Z102" s="21"/>
      <c r="AA102" s="19"/>
      <c r="AB102" s="18"/>
      <c r="AC102" s="21"/>
      <c r="AD102" s="22"/>
      <c r="AE102" s="22"/>
      <c r="AF102" s="21"/>
    </row>
    <row r="103" spans="1:32" x14ac:dyDescent="0.25">
      <c r="A103" s="5" t="s">
        <v>5</v>
      </c>
      <c r="B103" s="5" t="s">
        <v>207</v>
      </c>
      <c r="C103" s="5" t="s">
        <v>214</v>
      </c>
      <c r="D103" s="5" t="s">
        <v>215</v>
      </c>
      <c r="E103" s="16" t="s">
        <v>216</v>
      </c>
      <c r="F103" s="16" t="s">
        <v>768</v>
      </c>
      <c r="G103" s="6">
        <v>0</v>
      </c>
      <c r="H103" s="6">
        <v>0</v>
      </c>
      <c r="I103" s="6">
        <v>28288729.731792323</v>
      </c>
      <c r="J103" s="6">
        <v>1415482.1357466001</v>
      </c>
      <c r="K103" s="6">
        <v>2861212.4886877998</v>
      </c>
      <c r="L103" s="6">
        <v>0</v>
      </c>
      <c r="M103" s="6">
        <v>0</v>
      </c>
      <c r="N103" s="7">
        <v>32811103.412371777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2744152.2</v>
      </c>
      <c r="V103" s="8">
        <f t="shared" si="1"/>
        <v>68120679.9685985</v>
      </c>
      <c r="W103" s="19"/>
      <c r="X103" s="19"/>
      <c r="Y103" s="19"/>
      <c r="Z103" s="21"/>
      <c r="AA103" s="19"/>
      <c r="AB103" s="18"/>
      <c r="AC103" s="21"/>
      <c r="AD103" s="22"/>
      <c r="AE103" s="22"/>
      <c r="AF103" s="21"/>
    </row>
    <row r="104" spans="1:32" x14ac:dyDescent="0.25">
      <c r="A104" s="5" t="s">
        <v>5</v>
      </c>
      <c r="B104" s="5" t="s">
        <v>207</v>
      </c>
      <c r="C104" s="5" t="s">
        <v>61</v>
      </c>
      <c r="D104" s="5" t="s">
        <v>62</v>
      </c>
      <c r="E104" s="16" t="s">
        <v>217</v>
      </c>
      <c r="F104" s="16" t="s">
        <v>768</v>
      </c>
      <c r="G104" s="6">
        <v>0</v>
      </c>
      <c r="H104" s="6">
        <v>0</v>
      </c>
      <c r="I104" s="6">
        <v>16689322.94709938</v>
      </c>
      <c r="J104" s="6">
        <v>505041.60180995998</v>
      </c>
      <c r="K104" s="6">
        <v>1582877.6018099999</v>
      </c>
      <c r="L104" s="6">
        <v>0</v>
      </c>
      <c r="M104" s="6">
        <v>0</v>
      </c>
      <c r="N104" s="7">
        <v>25366258.070084207</v>
      </c>
      <c r="O104" s="7">
        <v>0</v>
      </c>
      <c r="P104" s="7">
        <v>0</v>
      </c>
      <c r="Q104" s="7">
        <v>-3489490.5469492357</v>
      </c>
      <c r="R104" s="7">
        <v>0</v>
      </c>
      <c r="S104" s="7">
        <v>0</v>
      </c>
      <c r="T104" s="7">
        <v>0</v>
      </c>
      <c r="U104" s="7">
        <v>1204770.7800000003</v>
      </c>
      <c r="V104" s="8">
        <f t="shared" si="1"/>
        <v>41858780.453854308</v>
      </c>
      <c r="W104" s="19"/>
      <c r="X104" s="19"/>
      <c r="Y104" s="19"/>
      <c r="Z104" s="21"/>
      <c r="AA104" s="19"/>
      <c r="AB104" s="18"/>
      <c r="AC104" s="21"/>
      <c r="AD104" s="22"/>
      <c r="AE104" s="22"/>
      <c r="AF104" s="21"/>
    </row>
    <row r="105" spans="1:32" x14ac:dyDescent="0.25">
      <c r="A105" s="5" t="s">
        <v>5</v>
      </c>
      <c r="B105" s="5" t="s">
        <v>207</v>
      </c>
      <c r="C105" s="5" t="s">
        <v>218</v>
      </c>
      <c r="D105" s="5" t="s">
        <v>219</v>
      </c>
      <c r="E105" s="16" t="s">
        <v>220</v>
      </c>
      <c r="F105" s="16" t="s">
        <v>768</v>
      </c>
      <c r="G105" s="6">
        <v>0</v>
      </c>
      <c r="H105" s="6">
        <v>0</v>
      </c>
      <c r="I105" s="6">
        <v>3407178.6437337939</v>
      </c>
      <c r="J105" s="6">
        <v>264220.08144795999</v>
      </c>
      <c r="K105" s="6">
        <v>727121.90045248996</v>
      </c>
      <c r="L105" s="6">
        <v>0</v>
      </c>
      <c r="M105" s="6">
        <v>0</v>
      </c>
      <c r="N105" s="7">
        <v>14464632.810267525</v>
      </c>
      <c r="O105" s="7">
        <v>0</v>
      </c>
      <c r="P105" s="7">
        <v>0</v>
      </c>
      <c r="Q105" s="7">
        <v>-6962431.7698759977</v>
      </c>
      <c r="R105" s="7">
        <v>0</v>
      </c>
      <c r="S105" s="7">
        <v>0</v>
      </c>
      <c r="T105" s="7">
        <v>0</v>
      </c>
      <c r="U105" s="7">
        <v>193499.82</v>
      </c>
      <c r="V105" s="8">
        <f t="shared" si="1"/>
        <v>12094221.486025771</v>
      </c>
      <c r="W105" s="19"/>
      <c r="X105" s="19"/>
      <c r="Y105" s="19"/>
      <c r="Z105" s="21"/>
      <c r="AA105" s="19"/>
      <c r="AB105" s="18"/>
      <c r="AC105" s="21"/>
      <c r="AD105" s="22"/>
      <c r="AE105" s="22"/>
      <c r="AF105" s="21"/>
    </row>
    <row r="106" spans="1:32" ht="30" x14ac:dyDescent="0.25">
      <c r="A106" s="5" t="s">
        <v>5</v>
      </c>
      <c r="B106" s="5" t="s">
        <v>207</v>
      </c>
      <c r="C106" s="5" t="s">
        <v>211</v>
      </c>
      <c r="D106" s="5" t="s">
        <v>212</v>
      </c>
      <c r="E106" s="16" t="s">
        <v>221</v>
      </c>
      <c r="F106" s="16" t="s">
        <v>768</v>
      </c>
      <c r="G106" s="6">
        <v>0</v>
      </c>
      <c r="H106" s="6">
        <v>0</v>
      </c>
      <c r="I106" s="6">
        <v>2822571.1960861725</v>
      </c>
      <c r="J106" s="6">
        <v>99955.475113123</v>
      </c>
      <c r="K106" s="6">
        <v>325169.95475113002</v>
      </c>
      <c r="L106" s="6">
        <v>0</v>
      </c>
      <c r="M106" s="6">
        <v>0</v>
      </c>
      <c r="N106" s="7">
        <v>4190863.7769100945</v>
      </c>
      <c r="O106" s="7">
        <v>0</v>
      </c>
      <c r="P106" s="7">
        <v>0</v>
      </c>
      <c r="Q106" s="7">
        <v>-2539222.4716292256</v>
      </c>
      <c r="R106" s="7">
        <v>0</v>
      </c>
      <c r="S106" s="7">
        <v>0</v>
      </c>
      <c r="T106" s="7">
        <v>0</v>
      </c>
      <c r="U106" s="7">
        <v>170242.15263942076</v>
      </c>
      <c r="V106" s="8">
        <f t="shared" si="1"/>
        <v>5069580.0838707155</v>
      </c>
      <c r="W106" s="19"/>
      <c r="X106" s="19"/>
      <c r="Y106" s="19"/>
      <c r="Z106" s="21"/>
      <c r="AA106" s="19"/>
      <c r="AB106" s="18"/>
      <c r="AC106" s="21"/>
      <c r="AD106" s="22"/>
      <c r="AE106" s="22"/>
      <c r="AF106" s="21"/>
    </row>
    <row r="107" spans="1:32" x14ac:dyDescent="0.25">
      <c r="A107" s="5" t="s">
        <v>5</v>
      </c>
      <c r="B107" s="5" t="s">
        <v>207</v>
      </c>
      <c r="C107" s="5" t="s">
        <v>222</v>
      </c>
      <c r="D107" s="5" t="s">
        <v>223</v>
      </c>
      <c r="E107" s="16" t="s">
        <v>224</v>
      </c>
      <c r="F107" s="16" t="s">
        <v>768</v>
      </c>
      <c r="G107" s="6">
        <v>0</v>
      </c>
      <c r="H107" s="6">
        <v>0</v>
      </c>
      <c r="I107" s="6">
        <v>3775740.2894819817</v>
      </c>
      <c r="J107" s="6">
        <v>200916.22624434001</v>
      </c>
      <c r="K107" s="6">
        <v>620319.36651584005</v>
      </c>
      <c r="L107" s="6">
        <v>0</v>
      </c>
      <c r="M107" s="6">
        <v>0</v>
      </c>
      <c r="N107" s="7">
        <v>8413613.3604704067</v>
      </c>
      <c r="O107" s="7">
        <v>0</v>
      </c>
      <c r="P107" s="7">
        <v>0</v>
      </c>
      <c r="Q107" s="7">
        <v>-3460406.3437419776</v>
      </c>
      <c r="R107" s="7">
        <v>0</v>
      </c>
      <c r="S107" s="7">
        <v>0</v>
      </c>
      <c r="T107" s="7">
        <v>0</v>
      </c>
      <c r="U107" s="7">
        <v>284218.92</v>
      </c>
      <c r="V107" s="8">
        <f t="shared" si="1"/>
        <v>9834401.8189705908</v>
      </c>
      <c r="W107" s="19"/>
      <c r="X107" s="19"/>
      <c r="Y107" s="19"/>
      <c r="Z107" s="21"/>
      <c r="AA107" s="19"/>
      <c r="AB107" s="18"/>
      <c r="AC107" s="21"/>
      <c r="AD107" s="22"/>
      <c r="AE107" s="22"/>
      <c r="AF107" s="21"/>
    </row>
    <row r="108" spans="1:32" ht="30" x14ac:dyDescent="0.25">
      <c r="A108" s="5" t="s">
        <v>5</v>
      </c>
      <c r="B108" s="5" t="s">
        <v>225</v>
      </c>
      <c r="C108" s="5" t="s">
        <v>24</v>
      </c>
      <c r="D108" s="5" t="s">
        <v>25</v>
      </c>
      <c r="E108" s="16" t="s">
        <v>226</v>
      </c>
      <c r="F108" s="16" t="s">
        <v>769</v>
      </c>
      <c r="G108" s="6">
        <v>0</v>
      </c>
      <c r="H108" s="6">
        <v>0</v>
      </c>
      <c r="I108" s="6">
        <v>31076416.12489222</v>
      </c>
      <c r="J108" s="6">
        <v>855768.76018098998</v>
      </c>
      <c r="K108" s="6">
        <v>2105836.5158370999</v>
      </c>
      <c r="L108" s="6">
        <v>0</v>
      </c>
      <c r="M108" s="6">
        <v>0</v>
      </c>
      <c r="N108" s="7">
        <v>29854311.194967572</v>
      </c>
      <c r="O108" s="7">
        <v>0</v>
      </c>
      <c r="P108" s="7">
        <v>0</v>
      </c>
      <c r="Q108" s="7">
        <v>-7014257.4856809452</v>
      </c>
      <c r="R108" s="7">
        <v>0</v>
      </c>
      <c r="S108" s="7">
        <v>0</v>
      </c>
      <c r="T108" s="7">
        <v>0</v>
      </c>
      <c r="U108" s="7">
        <v>2104821.5584461833</v>
      </c>
      <c r="V108" s="8">
        <f t="shared" si="1"/>
        <v>58982896.668643124</v>
      </c>
      <c r="W108" s="19"/>
      <c r="X108" s="19"/>
      <c r="Y108" s="19"/>
      <c r="Z108" s="21"/>
      <c r="AA108" s="19"/>
      <c r="AB108" s="18"/>
      <c r="AC108" s="21"/>
      <c r="AD108" s="22"/>
      <c r="AE108" s="22"/>
      <c r="AF108" s="21"/>
    </row>
    <row r="109" spans="1:32" ht="30" x14ac:dyDescent="0.25">
      <c r="A109" s="5" t="s">
        <v>5</v>
      </c>
      <c r="B109" s="5" t="s">
        <v>225</v>
      </c>
      <c r="C109" s="5" t="s">
        <v>24</v>
      </c>
      <c r="D109" s="5" t="s">
        <v>25</v>
      </c>
      <c r="E109" s="16" t="s">
        <v>227</v>
      </c>
      <c r="F109" s="16" t="s">
        <v>769</v>
      </c>
      <c r="G109" s="6">
        <v>0</v>
      </c>
      <c r="H109" s="6">
        <v>0</v>
      </c>
      <c r="I109" s="6">
        <v>22817420.586228035</v>
      </c>
      <c r="J109" s="6">
        <v>665249.33936652006</v>
      </c>
      <c r="K109" s="6">
        <v>1529662.9864252999</v>
      </c>
      <c r="L109" s="6">
        <v>0</v>
      </c>
      <c r="M109" s="6">
        <v>0</v>
      </c>
      <c r="N109" s="7">
        <v>23532043.868736718</v>
      </c>
      <c r="O109" s="7">
        <v>0</v>
      </c>
      <c r="P109" s="7">
        <v>0</v>
      </c>
      <c r="Q109" s="7">
        <v>-4423704.4056885438</v>
      </c>
      <c r="R109" s="7">
        <v>0</v>
      </c>
      <c r="S109" s="7">
        <v>0</v>
      </c>
      <c r="T109" s="7">
        <v>0</v>
      </c>
      <c r="U109" s="7">
        <v>1545435.5664763155</v>
      </c>
      <c r="V109" s="8">
        <f t="shared" si="1"/>
        <v>45666107.941544347</v>
      </c>
      <c r="W109" s="19"/>
      <c r="X109" s="19"/>
      <c r="Y109" s="19"/>
      <c r="Z109" s="21"/>
      <c r="AA109" s="19"/>
      <c r="AB109" s="18"/>
      <c r="AC109" s="21"/>
      <c r="AD109" s="22"/>
      <c r="AE109" s="22"/>
      <c r="AF109" s="21"/>
    </row>
    <row r="110" spans="1:32" ht="30" x14ac:dyDescent="0.25">
      <c r="A110" s="5" t="s">
        <v>5</v>
      </c>
      <c r="B110" s="5" t="s">
        <v>225</v>
      </c>
      <c r="C110" s="5" t="s">
        <v>24</v>
      </c>
      <c r="D110" s="5" t="s">
        <v>25</v>
      </c>
      <c r="E110" s="16" t="s">
        <v>228</v>
      </c>
      <c r="F110" s="16" t="s">
        <v>769</v>
      </c>
      <c r="G110" s="6">
        <v>0</v>
      </c>
      <c r="H110" s="6">
        <v>0</v>
      </c>
      <c r="I110" s="6">
        <v>6554958.2531561255</v>
      </c>
      <c r="J110" s="6">
        <v>290708.46153845999</v>
      </c>
      <c r="K110" s="6">
        <v>662439.41176470998</v>
      </c>
      <c r="L110" s="6">
        <v>0</v>
      </c>
      <c r="M110" s="6">
        <v>0</v>
      </c>
      <c r="N110" s="7">
        <v>8814045.2024300322</v>
      </c>
      <c r="O110" s="7">
        <v>0</v>
      </c>
      <c r="P110" s="7">
        <v>0</v>
      </c>
      <c r="Q110" s="7">
        <v>-591903.2575379489</v>
      </c>
      <c r="R110" s="7">
        <v>0</v>
      </c>
      <c r="S110" s="7">
        <v>0</v>
      </c>
      <c r="T110" s="7">
        <v>0</v>
      </c>
      <c r="U110" s="7">
        <v>443970.67507750134</v>
      </c>
      <c r="V110" s="8">
        <f t="shared" si="1"/>
        <v>16174218.746428881</v>
      </c>
      <c r="W110" s="19"/>
      <c r="X110" s="19"/>
      <c r="Y110" s="19"/>
      <c r="Z110" s="21"/>
      <c r="AA110" s="19"/>
      <c r="AB110" s="18"/>
      <c r="AC110" s="21"/>
      <c r="AD110" s="22"/>
      <c r="AE110" s="22"/>
      <c r="AF110" s="21"/>
    </row>
    <row r="111" spans="1:32" ht="30" x14ac:dyDescent="0.25">
      <c r="A111" s="5" t="s">
        <v>5</v>
      </c>
      <c r="B111" s="5" t="s">
        <v>225</v>
      </c>
      <c r="C111" s="5" t="s">
        <v>7</v>
      </c>
      <c r="D111" s="5" t="s">
        <v>8</v>
      </c>
      <c r="E111" s="16" t="s">
        <v>229</v>
      </c>
      <c r="F111" s="16" t="s">
        <v>769</v>
      </c>
      <c r="G111" s="6">
        <v>0</v>
      </c>
      <c r="H111" s="6">
        <v>0</v>
      </c>
      <c r="I111" s="6">
        <v>25870483.72443695</v>
      </c>
      <c r="J111" s="6">
        <v>746839.09502262005</v>
      </c>
      <c r="K111" s="6">
        <v>1298448.959276</v>
      </c>
      <c r="L111" s="6">
        <v>0</v>
      </c>
      <c r="M111" s="6">
        <v>0</v>
      </c>
      <c r="N111" s="7">
        <v>17016321.352512456</v>
      </c>
      <c r="O111" s="7">
        <v>0</v>
      </c>
      <c r="P111" s="7">
        <v>0</v>
      </c>
      <c r="Q111" s="7">
        <v>-10551272.306279045</v>
      </c>
      <c r="R111" s="7">
        <v>0</v>
      </c>
      <c r="S111" s="7">
        <v>0</v>
      </c>
      <c r="T111" s="7">
        <v>0</v>
      </c>
      <c r="U111" s="7">
        <v>2242731.1165166814</v>
      </c>
      <c r="V111" s="8">
        <f t="shared" si="1"/>
        <v>36623551.941485658</v>
      </c>
      <c r="W111" s="19"/>
      <c r="X111" s="19"/>
      <c r="Y111" s="19"/>
      <c r="Z111" s="21"/>
      <c r="AA111" s="19"/>
      <c r="AB111" s="18"/>
      <c r="AC111" s="21"/>
      <c r="AD111" s="22"/>
      <c r="AE111" s="22"/>
      <c r="AF111" s="21"/>
    </row>
    <row r="112" spans="1:32" ht="30" x14ac:dyDescent="0.25">
      <c r="A112" s="5" t="s">
        <v>5</v>
      </c>
      <c r="B112" s="5" t="s">
        <v>225</v>
      </c>
      <c r="C112" s="5" t="s">
        <v>7</v>
      </c>
      <c r="D112" s="5" t="s">
        <v>8</v>
      </c>
      <c r="E112" s="16" t="s">
        <v>230</v>
      </c>
      <c r="F112" s="16" t="s">
        <v>769</v>
      </c>
      <c r="G112" s="6">
        <v>0</v>
      </c>
      <c r="H112" s="6">
        <v>0</v>
      </c>
      <c r="I112" s="6">
        <v>2103347.7917142031</v>
      </c>
      <c r="J112" s="6">
        <v>375551.16742081998</v>
      </c>
      <c r="K112" s="6">
        <v>774428.37104072003</v>
      </c>
      <c r="L112" s="6">
        <v>0</v>
      </c>
      <c r="M112" s="6">
        <v>0</v>
      </c>
      <c r="N112" s="7">
        <v>22674092.372038394</v>
      </c>
      <c r="O112" s="7">
        <v>0</v>
      </c>
      <c r="P112" s="7">
        <v>0</v>
      </c>
      <c r="Q112" s="7">
        <v>-7430263.311224346</v>
      </c>
      <c r="R112" s="7">
        <v>0</v>
      </c>
      <c r="S112" s="7">
        <v>0</v>
      </c>
      <c r="T112" s="7">
        <v>0</v>
      </c>
      <c r="U112" s="7">
        <v>164893.28555652991</v>
      </c>
      <c r="V112" s="8">
        <f t="shared" si="1"/>
        <v>18662049.67654632</v>
      </c>
      <c r="W112" s="19"/>
      <c r="X112" s="19"/>
      <c r="Y112" s="19"/>
      <c r="Z112" s="21"/>
      <c r="AA112" s="19"/>
      <c r="AB112" s="18"/>
      <c r="AC112" s="21"/>
      <c r="AD112" s="22"/>
      <c r="AE112" s="22"/>
      <c r="AF112" s="21"/>
    </row>
    <row r="113" spans="1:32" ht="30" x14ac:dyDescent="0.25">
      <c r="A113" s="5" t="s">
        <v>5</v>
      </c>
      <c r="B113" s="5" t="s">
        <v>225</v>
      </c>
      <c r="C113" s="5" t="s">
        <v>7</v>
      </c>
      <c r="D113" s="5" t="s">
        <v>8</v>
      </c>
      <c r="E113" s="16" t="s">
        <v>231</v>
      </c>
      <c r="F113" s="16" t="s">
        <v>769</v>
      </c>
      <c r="G113" s="6">
        <v>0</v>
      </c>
      <c r="H113" s="6">
        <v>0</v>
      </c>
      <c r="I113" s="6">
        <v>7213522.733046677</v>
      </c>
      <c r="J113" s="6">
        <v>684257.21266968001</v>
      </c>
      <c r="K113" s="6">
        <v>1207687.5113122</v>
      </c>
      <c r="L113" s="6">
        <v>0</v>
      </c>
      <c r="M113" s="6">
        <v>0</v>
      </c>
      <c r="N113" s="7">
        <v>20026829.261439875</v>
      </c>
      <c r="O113" s="7">
        <v>0</v>
      </c>
      <c r="P113" s="7">
        <v>0</v>
      </c>
      <c r="Q113" s="7">
        <v>-6561327.5467413925</v>
      </c>
      <c r="R113" s="7">
        <v>0</v>
      </c>
      <c r="S113" s="7">
        <v>0</v>
      </c>
      <c r="T113" s="7">
        <v>0</v>
      </c>
      <c r="U113" s="7">
        <v>565508.69455563941</v>
      </c>
      <c r="V113" s="8">
        <f t="shared" si="1"/>
        <v>23136477.866282679</v>
      </c>
      <c r="W113" s="19"/>
      <c r="X113" s="19"/>
      <c r="Y113" s="19"/>
      <c r="Z113" s="21"/>
      <c r="AA113" s="19"/>
      <c r="AB113" s="18"/>
      <c r="AC113" s="21"/>
      <c r="AD113" s="22"/>
      <c r="AE113" s="22"/>
      <c r="AF113" s="21"/>
    </row>
    <row r="114" spans="1:32" ht="30" x14ac:dyDescent="0.25">
      <c r="A114" s="5" t="s">
        <v>5</v>
      </c>
      <c r="B114" s="5" t="s">
        <v>225</v>
      </c>
      <c r="C114" s="5" t="s">
        <v>7</v>
      </c>
      <c r="D114" s="5" t="s">
        <v>8</v>
      </c>
      <c r="E114" s="16" t="s">
        <v>232</v>
      </c>
      <c r="F114" s="16" t="s">
        <v>769</v>
      </c>
      <c r="G114" s="6">
        <v>0</v>
      </c>
      <c r="H114" s="6">
        <v>0</v>
      </c>
      <c r="I114" s="6">
        <v>4685202.5426812731</v>
      </c>
      <c r="J114" s="6">
        <v>220916.21719457</v>
      </c>
      <c r="K114" s="6">
        <v>408200.04524886998</v>
      </c>
      <c r="L114" s="6">
        <v>0</v>
      </c>
      <c r="M114" s="6">
        <v>0</v>
      </c>
      <c r="N114" s="7">
        <v>7586030.9819906224</v>
      </c>
      <c r="O114" s="7">
        <v>0</v>
      </c>
      <c r="P114" s="7">
        <v>0</v>
      </c>
      <c r="Q114" s="7">
        <v>5316963.8541145585</v>
      </c>
      <c r="R114" s="7">
        <v>0</v>
      </c>
      <c r="S114" s="7">
        <v>0</v>
      </c>
      <c r="T114" s="7">
        <v>0</v>
      </c>
      <c r="U114" s="7">
        <v>367299.42798993667</v>
      </c>
      <c r="V114" s="8">
        <f t="shared" si="1"/>
        <v>18584613.069219831</v>
      </c>
      <c r="W114" s="19"/>
      <c r="X114" s="19"/>
      <c r="Y114" s="19"/>
      <c r="Z114" s="21"/>
      <c r="AA114" s="19"/>
      <c r="AB114" s="18"/>
      <c r="AC114" s="21"/>
      <c r="AD114" s="22"/>
      <c r="AE114" s="22"/>
      <c r="AF114" s="21"/>
    </row>
    <row r="115" spans="1:32" ht="30" x14ac:dyDescent="0.25">
      <c r="A115" s="5" t="s">
        <v>5</v>
      </c>
      <c r="B115" s="5" t="s">
        <v>225</v>
      </c>
      <c r="C115" s="5" t="s">
        <v>7</v>
      </c>
      <c r="D115" s="5" t="s">
        <v>8</v>
      </c>
      <c r="E115" s="16" t="s">
        <v>233</v>
      </c>
      <c r="F115" s="16" t="s">
        <v>769</v>
      </c>
      <c r="G115" s="6">
        <v>0</v>
      </c>
      <c r="H115" s="6">
        <v>0</v>
      </c>
      <c r="I115" s="6">
        <v>4052778.5131482887</v>
      </c>
      <c r="J115" s="6">
        <v>138146.81447963999</v>
      </c>
      <c r="K115" s="6">
        <v>208537.60180994999</v>
      </c>
      <c r="L115" s="6">
        <v>0</v>
      </c>
      <c r="M115" s="6">
        <v>0</v>
      </c>
      <c r="N115" s="7">
        <v>2486987.6590962741</v>
      </c>
      <c r="O115" s="7">
        <v>0</v>
      </c>
      <c r="P115" s="7">
        <v>0</v>
      </c>
      <c r="Q115" s="7">
        <v>-1708740.2144691939</v>
      </c>
      <c r="R115" s="7">
        <v>0</v>
      </c>
      <c r="S115" s="7">
        <v>0</v>
      </c>
      <c r="T115" s="7">
        <v>0</v>
      </c>
      <c r="U115" s="7">
        <v>489885.58175259223</v>
      </c>
      <c r="V115" s="8">
        <f t="shared" si="1"/>
        <v>5667595.9558175504</v>
      </c>
      <c r="W115" s="19"/>
      <c r="X115" s="19"/>
      <c r="Y115" s="19"/>
      <c r="Z115" s="21"/>
      <c r="AA115" s="19"/>
      <c r="AB115" s="18"/>
      <c r="AC115" s="21"/>
      <c r="AD115" s="22"/>
      <c r="AE115" s="22"/>
      <c r="AF115" s="21"/>
    </row>
    <row r="116" spans="1:32" ht="30" x14ac:dyDescent="0.25">
      <c r="A116" s="5" t="s">
        <v>5</v>
      </c>
      <c r="B116" s="5" t="s">
        <v>225</v>
      </c>
      <c r="C116" s="5" t="s">
        <v>7</v>
      </c>
      <c r="D116" s="5" t="s">
        <v>8</v>
      </c>
      <c r="E116" s="16" t="s">
        <v>234</v>
      </c>
      <c r="F116" s="16" t="s">
        <v>769</v>
      </c>
      <c r="G116" s="6">
        <v>0</v>
      </c>
      <c r="H116" s="6">
        <v>0</v>
      </c>
      <c r="I116" s="6">
        <v>9831463.1237693075</v>
      </c>
      <c r="J116" s="6">
        <v>423673.35746606003</v>
      </c>
      <c r="K116" s="6">
        <v>526416.19909501995</v>
      </c>
      <c r="L116" s="6">
        <v>0</v>
      </c>
      <c r="M116" s="6">
        <v>0</v>
      </c>
      <c r="N116" s="7">
        <v>8097553.695443633</v>
      </c>
      <c r="O116" s="7">
        <v>0</v>
      </c>
      <c r="P116" s="7">
        <v>0</v>
      </c>
      <c r="Q116" s="7">
        <v>934981.47517764848</v>
      </c>
      <c r="R116" s="7">
        <v>0</v>
      </c>
      <c r="S116" s="7">
        <v>0</v>
      </c>
      <c r="T116" s="7">
        <v>0</v>
      </c>
      <c r="U116" s="7">
        <v>770743.79362862033</v>
      </c>
      <c r="V116" s="8">
        <f t="shared" si="1"/>
        <v>20584831.644580293</v>
      </c>
      <c r="W116" s="19"/>
      <c r="X116" s="19"/>
      <c r="Y116" s="19"/>
      <c r="Z116" s="21"/>
      <c r="AA116" s="19"/>
      <c r="AB116" s="18"/>
      <c r="AC116" s="21"/>
      <c r="AD116" s="22"/>
      <c r="AE116" s="22"/>
      <c r="AF116" s="21"/>
    </row>
    <row r="117" spans="1:32" ht="45" x14ac:dyDescent="0.25">
      <c r="A117" s="5" t="s">
        <v>5</v>
      </c>
      <c r="B117" s="5" t="s">
        <v>225</v>
      </c>
      <c r="C117" s="5" t="s">
        <v>117</v>
      </c>
      <c r="D117" s="5" t="s">
        <v>118</v>
      </c>
      <c r="E117" s="16" t="s">
        <v>235</v>
      </c>
      <c r="F117" s="16" t="s">
        <v>769</v>
      </c>
      <c r="G117" s="6">
        <v>0</v>
      </c>
      <c r="H117" s="6">
        <v>0</v>
      </c>
      <c r="I117" s="6">
        <v>38052909.169714741</v>
      </c>
      <c r="J117" s="6">
        <v>650483.44796380005</v>
      </c>
      <c r="K117" s="6">
        <v>2730757.9638009002</v>
      </c>
      <c r="L117" s="6">
        <v>0</v>
      </c>
      <c r="M117" s="6">
        <v>0</v>
      </c>
      <c r="N117" s="7">
        <v>36387808.18022234</v>
      </c>
      <c r="O117" s="7">
        <v>0</v>
      </c>
      <c r="P117" s="7">
        <v>0</v>
      </c>
      <c r="Q117" s="7">
        <v>0</v>
      </c>
      <c r="R117" s="7">
        <v>3202469.8856338821</v>
      </c>
      <c r="S117" s="7">
        <v>0</v>
      </c>
      <c r="T117" s="7">
        <v>0</v>
      </c>
      <c r="U117" s="7">
        <v>3010932</v>
      </c>
      <c r="V117" s="8">
        <f t="shared" si="1"/>
        <v>84035360.647335663</v>
      </c>
      <c r="W117" s="19"/>
      <c r="X117" s="19"/>
      <c r="Y117" s="19"/>
      <c r="Z117" s="21"/>
      <c r="AA117" s="19"/>
      <c r="AB117" s="18"/>
      <c r="AC117" s="21"/>
      <c r="AD117" s="22"/>
      <c r="AE117" s="22"/>
      <c r="AF117" s="21"/>
    </row>
    <row r="118" spans="1:32" ht="30" x14ac:dyDescent="0.25">
      <c r="A118" s="5" t="s">
        <v>5</v>
      </c>
      <c r="B118" s="5" t="s">
        <v>225</v>
      </c>
      <c r="C118" s="5" t="s">
        <v>238</v>
      </c>
      <c r="D118" s="5" t="s">
        <v>239</v>
      </c>
      <c r="E118" s="16" t="s">
        <v>240</v>
      </c>
      <c r="F118" s="16" t="s">
        <v>769</v>
      </c>
      <c r="G118" s="6">
        <v>0</v>
      </c>
      <c r="H118" s="6">
        <v>0</v>
      </c>
      <c r="I118" s="6">
        <v>10088168.484824227</v>
      </c>
      <c r="J118" s="6">
        <v>461587.92760181002</v>
      </c>
      <c r="K118" s="6">
        <v>783622.57918552996</v>
      </c>
      <c r="L118" s="6">
        <v>0</v>
      </c>
      <c r="M118" s="6">
        <v>0</v>
      </c>
      <c r="N118" s="7">
        <v>56990109.10338673</v>
      </c>
      <c r="O118" s="7">
        <v>0</v>
      </c>
      <c r="P118" s="7">
        <v>0</v>
      </c>
      <c r="Q118" s="7">
        <v>-7818645.5830438752</v>
      </c>
      <c r="R118" s="7">
        <v>0</v>
      </c>
      <c r="S118" s="7">
        <v>0</v>
      </c>
      <c r="T118" s="7">
        <v>0</v>
      </c>
      <c r="U118" s="7">
        <v>542939.41938468139</v>
      </c>
      <c r="V118" s="8">
        <f t="shared" si="1"/>
        <v>61047781.931339107</v>
      </c>
      <c r="W118" s="19"/>
      <c r="X118" s="19"/>
      <c r="Y118" s="19"/>
      <c r="Z118" s="21"/>
      <c r="AA118" s="19"/>
      <c r="AB118" s="18"/>
      <c r="AC118" s="21"/>
      <c r="AD118" s="22"/>
      <c r="AE118" s="22"/>
      <c r="AF118" s="21"/>
    </row>
    <row r="119" spans="1:32" ht="30" x14ac:dyDescent="0.25">
      <c r="A119" s="5" t="s">
        <v>5</v>
      </c>
      <c r="B119" s="5" t="s">
        <v>225</v>
      </c>
      <c r="C119" s="5" t="s">
        <v>238</v>
      </c>
      <c r="D119" s="5" t="s">
        <v>239</v>
      </c>
      <c r="E119" s="16" t="s">
        <v>241</v>
      </c>
      <c r="F119" s="16" t="s">
        <v>769</v>
      </c>
      <c r="G119" s="6">
        <v>0</v>
      </c>
      <c r="H119" s="6">
        <v>0</v>
      </c>
      <c r="I119" s="6">
        <v>4425891.0890931115</v>
      </c>
      <c r="J119" s="6">
        <v>258178.67873303001</v>
      </c>
      <c r="K119" s="6">
        <v>351892.98642534</v>
      </c>
      <c r="L119" s="6">
        <v>0</v>
      </c>
      <c r="M119" s="6">
        <v>0</v>
      </c>
      <c r="N119" s="7">
        <v>3345415.2473141667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223985.86061531861</v>
      </c>
      <c r="V119" s="8">
        <f t="shared" si="1"/>
        <v>8605363.8621809669</v>
      </c>
      <c r="W119" s="19"/>
      <c r="X119" s="19"/>
      <c r="Y119" s="19"/>
      <c r="Z119" s="21"/>
      <c r="AA119" s="19"/>
      <c r="AB119" s="18"/>
      <c r="AC119" s="21"/>
      <c r="AD119" s="22"/>
      <c r="AE119" s="22"/>
      <c r="AF119" s="21"/>
    </row>
    <row r="120" spans="1:32" x14ac:dyDescent="0.25">
      <c r="A120" s="5" t="s">
        <v>5</v>
      </c>
      <c r="B120" s="5" t="s">
        <v>225</v>
      </c>
      <c r="C120" s="5" t="s">
        <v>242</v>
      </c>
      <c r="D120" s="5" t="s">
        <v>243</v>
      </c>
      <c r="E120" s="16" t="s">
        <v>244</v>
      </c>
      <c r="F120" s="16" t="s">
        <v>769</v>
      </c>
      <c r="G120" s="6">
        <v>0</v>
      </c>
      <c r="H120" s="6">
        <v>0</v>
      </c>
      <c r="I120" s="6">
        <v>45028052.823839165</v>
      </c>
      <c r="J120" s="6">
        <v>2266588.6515837</v>
      </c>
      <c r="K120" s="6">
        <v>5139961.040724</v>
      </c>
      <c r="L120" s="6">
        <v>0</v>
      </c>
      <c r="M120" s="6">
        <v>0</v>
      </c>
      <c r="N120" s="7">
        <v>51148288.513827808</v>
      </c>
      <c r="O120" s="7">
        <v>0</v>
      </c>
      <c r="P120" s="7">
        <v>0</v>
      </c>
      <c r="Q120" s="7">
        <v>-14511460.079774747</v>
      </c>
      <c r="R120" s="7">
        <v>0</v>
      </c>
      <c r="S120" s="7">
        <v>0</v>
      </c>
      <c r="T120" s="7">
        <v>0</v>
      </c>
      <c r="U120" s="7">
        <v>3274542</v>
      </c>
      <c r="V120" s="8">
        <f t="shared" si="1"/>
        <v>92345972.950199917</v>
      </c>
      <c r="W120" s="19"/>
      <c r="X120" s="19"/>
      <c r="Y120" s="19"/>
      <c r="Z120" s="21"/>
      <c r="AA120" s="19"/>
      <c r="AB120" s="18"/>
      <c r="AC120" s="21"/>
      <c r="AD120" s="22"/>
      <c r="AE120" s="22"/>
      <c r="AF120" s="21"/>
    </row>
    <row r="121" spans="1:32" x14ac:dyDescent="0.25">
      <c r="A121" s="5" t="s">
        <v>5</v>
      </c>
      <c r="B121" s="5" t="s">
        <v>225</v>
      </c>
      <c r="C121" s="5" t="s">
        <v>100</v>
      </c>
      <c r="D121" s="5" t="s">
        <v>101</v>
      </c>
      <c r="E121" s="16" t="s">
        <v>245</v>
      </c>
      <c r="F121" s="16" t="s">
        <v>769</v>
      </c>
      <c r="G121" s="6">
        <v>0</v>
      </c>
      <c r="H121" s="6">
        <v>0</v>
      </c>
      <c r="I121" s="6">
        <v>65844909.286423847</v>
      </c>
      <c r="J121" s="6">
        <v>3135155.6561086001</v>
      </c>
      <c r="K121" s="6">
        <v>6566725.7466064002</v>
      </c>
      <c r="L121" s="6">
        <v>0</v>
      </c>
      <c r="M121" s="6">
        <v>0</v>
      </c>
      <c r="N121" s="7">
        <v>92459647.759511083</v>
      </c>
      <c r="O121" s="7">
        <v>0</v>
      </c>
      <c r="P121" s="7">
        <v>0</v>
      </c>
      <c r="Q121" s="7">
        <v>-24172696.509438969</v>
      </c>
      <c r="R121" s="7">
        <v>0</v>
      </c>
      <c r="S121" s="7">
        <v>0</v>
      </c>
      <c r="T121" s="7">
        <v>0</v>
      </c>
      <c r="U121" s="7">
        <v>4035239.9132744144</v>
      </c>
      <c r="V121" s="8">
        <f t="shared" si="1"/>
        <v>147868981.85248539</v>
      </c>
      <c r="W121" s="19"/>
      <c r="X121" s="19"/>
      <c r="Y121" s="19"/>
      <c r="Z121" s="21"/>
      <c r="AA121" s="19"/>
      <c r="AB121" s="18"/>
      <c r="AC121" s="21"/>
      <c r="AD121" s="22"/>
      <c r="AE121" s="22"/>
      <c r="AF121" s="21"/>
    </row>
    <row r="122" spans="1:32" x14ac:dyDescent="0.25">
      <c r="A122" s="5" t="s">
        <v>5</v>
      </c>
      <c r="B122" s="5" t="s">
        <v>225</v>
      </c>
      <c r="C122" s="5" t="s">
        <v>100</v>
      </c>
      <c r="D122" s="5" t="s">
        <v>101</v>
      </c>
      <c r="E122" s="16" t="s">
        <v>246</v>
      </c>
      <c r="F122" s="16" t="s">
        <v>769</v>
      </c>
      <c r="G122" s="6">
        <v>0</v>
      </c>
      <c r="H122" s="6">
        <v>0</v>
      </c>
      <c r="I122" s="6">
        <v>27614015.281857643</v>
      </c>
      <c r="J122" s="6">
        <v>1369666.0271493001</v>
      </c>
      <c r="K122" s="6">
        <v>2295886.1538462001</v>
      </c>
      <c r="L122" s="6">
        <v>0</v>
      </c>
      <c r="M122" s="6">
        <v>0</v>
      </c>
      <c r="N122" s="7">
        <v>34627719.373382136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1692297.519105193</v>
      </c>
      <c r="V122" s="8">
        <f t="shared" si="1"/>
        <v>67599584.355340481</v>
      </c>
      <c r="W122" s="19"/>
      <c r="X122" s="19"/>
      <c r="Y122" s="19"/>
      <c r="Z122" s="21"/>
      <c r="AA122" s="19"/>
      <c r="AB122" s="18"/>
      <c r="AC122" s="21"/>
      <c r="AD122" s="22"/>
      <c r="AE122" s="22"/>
      <c r="AF122" s="21"/>
    </row>
    <row r="123" spans="1:32" x14ac:dyDescent="0.25">
      <c r="A123" s="5" t="s">
        <v>5</v>
      </c>
      <c r="B123" s="5" t="s">
        <v>225</v>
      </c>
      <c r="C123" s="5" t="s">
        <v>100</v>
      </c>
      <c r="D123" s="5" t="s">
        <v>101</v>
      </c>
      <c r="E123" s="16" t="s">
        <v>247</v>
      </c>
      <c r="F123" s="16" t="s">
        <v>769</v>
      </c>
      <c r="G123" s="6">
        <v>0</v>
      </c>
      <c r="H123" s="6">
        <v>0</v>
      </c>
      <c r="I123" s="6">
        <v>17530914.047338579</v>
      </c>
      <c r="J123" s="6">
        <v>1014906.1719457</v>
      </c>
      <c r="K123" s="6">
        <v>2055313.6651584001</v>
      </c>
      <c r="L123" s="6">
        <v>0</v>
      </c>
      <c r="M123" s="6">
        <v>0</v>
      </c>
      <c r="N123" s="7">
        <v>32785990.7270534</v>
      </c>
      <c r="O123" s="7">
        <v>0</v>
      </c>
      <c r="P123" s="7">
        <v>0</v>
      </c>
      <c r="Q123" s="7">
        <v>-19259888.0664034</v>
      </c>
      <c r="R123" s="7">
        <v>0</v>
      </c>
      <c r="S123" s="7">
        <v>0</v>
      </c>
      <c r="T123" s="7">
        <v>0</v>
      </c>
      <c r="U123" s="7">
        <v>1074364.6676203934</v>
      </c>
      <c r="V123" s="8">
        <f t="shared" si="1"/>
        <v>35201601.212713063</v>
      </c>
      <c r="W123" s="19"/>
      <c r="X123" s="19"/>
      <c r="Y123" s="19"/>
      <c r="Z123" s="21"/>
      <c r="AA123" s="19"/>
      <c r="AB123" s="18"/>
      <c r="AC123" s="21"/>
      <c r="AD123" s="22"/>
      <c r="AE123" s="22"/>
      <c r="AF123" s="21"/>
    </row>
    <row r="124" spans="1:32" x14ac:dyDescent="0.25">
      <c r="A124" s="5" t="s">
        <v>5</v>
      </c>
      <c r="B124" s="5" t="s">
        <v>225</v>
      </c>
      <c r="C124" s="5" t="s">
        <v>69</v>
      </c>
      <c r="D124" s="5" t="s">
        <v>70</v>
      </c>
      <c r="E124" s="16" t="s">
        <v>248</v>
      </c>
      <c r="F124" s="16" t="s">
        <v>769</v>
      </c>
      <c r="G124" s="6">
        <v>0</v>
      </c>
      <c r="H124" s="6">
        <v>0</v>
      </c>
      <c r="I124" s="6">
        <v>82578920.141623721</v>
      </c>
      <c r="J124" s="6">
        <v>3399325.6832579002</v>
      </c>
      <c r="K124" s="6">
        <v>9169891.6742081009</v>
      </c>
      <c r="L124" s="6">
        <v>0</v>
      </c>
      <c r="M124" s="6">
        <v>0</v>
      </c>
      <c r="N124" s="7">
        <v>122652485.73128551</v>
      </c>
      <c r="O124" s="7">
        <v>0</v>
      </c>
      <c r="P124" s="7">
        <v>0</v>
      </c>
      <c r="Q124" s="7">
        <v>-17041002.222577807</v>
      </c>
      <c r="R124" s="7">
        <v>0</v>
      </c>
      <c r="S124" s="7">
        <v>0</v>
      </c>
      <c r="T124" s="7">
        <v>0</v>
      </c>
      <c r="U124" s="7">
        <v>5771699.6399999997</v>
      </c>
      <c r="V124" s="8">
        <f t="shared" si="1"/>
        <v>206531320.64779741</v>
      </c>
      <c r="W124" s="19"/>
      <c r="X124" s="19"/>
      <c r="Y124" s="19"/>
      <c r="Z124" s="21"/>
      <c r="AA124" s="19"/>
      <c r="AB124" s="18"/>
      <c r="AC124" s="21"/>
      <c r="AD124" s="22"/>
      <c r="AE124" s="22"/>
      <c r="AF124" s="21"/>
    </row>
    <row r="125" spans="1:32" ht="30" x14ac:dyDescent="0.25">
      <c r="A125" s="5" t="s">
        <v>5</v>
      </c>
      <c r="B125" s="5" t="s">
        <v>225</v>
      </c>
      <c r="C125" s="5" t="s">
        <v>193</v>
      </c>
      <c r="D125" s="5" t="s">
        <v>194</v>
      </c>
      <c r="E125" s="16" t="s">
        <v>249</v>
      </c>
      <c r="F125" s="16" t="s">
        <v>769</v>
      </c>
      <c r="G125" s="6">
        <v>0</v>
      </c>
      <c r="H125" s="6">
        <v>0</v>
      </c>
      <c r="I125" s="6">
        <v>83695572.405651897</v>
      </c>
      <c r="J125" s="6">
        <v>4337194.7692307997</v>
      </c>
      <c r="K125" s="6">
        <v>7775088.1900452003</v>
      </c>
      <c r="L125" s="6">
        <v>0</v>
      </c>
      <c r="M125" s="6">
        <v>0</v>
      </c>
      <c r="N125" s="7">
        <v>108060706.11745983</v>
      </c>
      <c r="O125" s="7">
        <v>0</v>
      </c>
      <c r="P125" s="7">
        <v>0</v>
      </c>
      <c r="Q125" s="7">
        <v>-10798626.344430709</v>
      </c>
      <c r="R125" s="7">
        <v>0</v>
      </c>
      <c r="S125" s="7">
        <v>0</v>
      </c>
      <c r="T125" s="7">
        <v>0</v>
      </c>
      <c r="U125" s="7">
        <v>5583090.0936443172</v>
      </c>
      <c r="V125" s="8">
        <f t="shared" si="1"/>
        <v>198653025.23160133</v>
      </c>
      <c r="W125" s="19"/>
      <c r="X125" s="19"/>
      <c r="Y125" s="19"/>
      <c r="Z125" s="21"/>
      <c r="AA125" s="19"/>
      <c r="AB125" s="18"/>
      <c r="AC125" s="21"/>
      <c r="AD125" s="22"/>
      <c r="AE125" s="22"/>
      <c r="AF125" s="21"/>
    </row>
    <row r="126" spans="1:32" ht="30" x14ac:dyDescent="0.25">
      <c r="A126" s="5" t="s">
        <v>5</v>
      </c>
      <c r="B126" s="5" t="s">
        <v>225</v>
      </c>
      <c r="C126" s="5" t="s">
        <v>193</v>
      </c>
      <c r="D126" s="5" t="s">
        <v>194</v>
      </c>
      <c r="E126" s="16" t="s">
        <v>250</v>
      </c>
      <c r="F126" s="16" t="s">
        <v>769</v>
      </c>
      <c r="G126" s="6">
        <v>0</v>
      </c>
      <c r="H126" s="6">
        <v>0</v>
      </c>
      <c r="I126" s="6">
        <v>80034860.013460264</v>
      </c>
      <c r="J126" s="6">
        <v>2605391.5384614998</v>
      </c>
      <c r="K126" s="6">
        <v>5200190.2714932002</v>
      </c>
      <c r="L126" s="6">
        <v>0</v>
      </c>
      <c r="M126" s="6">
        <v>0</v>
      </c>
      <c r="N126" s="7">
        <v>68473939.697753623</v>
      </c>
      <c r="O126" s="7">
        <v>0</v>
      </c>
      <c r="P126" s="7">
        <v>0</v>
      </c>
      <c r="Q126" s="7">
        <v>-25159077.226042662</v>
      </c>
      <c r="R126" s="7">
        <v>0</v>
      </c>
      <c r="S126" s="7">
        <v>0</v>
      </c>
      <c r="T126" s="7">
        <v>0</v>
      </c>
      <c r="U126" s="7">
        <v>5338894.5346072428</v>
      </c>
      <c r="V126" s="8">
        <f t="shared" si="1"/>
        <v>136494198.82973316</v>
      </c>
      <c r="W126" s="19"/>
      <c r="X126" s="19"/>
      <c r="Y126" s="19"/>
      <c r="Z126" s="21"/>
      <c r="AA126" s="19"/>
      <c r="AB126" s="18"/>
      <c r="AC126" s="21"/>
      <c r="AD126" s="22"/>
      <c r="AE126" s="22"/>
      <c r="AF126" s="21"/>
    </row>
    <row r="127" spans="1:32" ht="30" x14ac:dyDescent="0.25">
      <c r="A127" s="5" t="s">
        <v>5</v>
      </c>
      <c r="B127" s="5" t="s">
        <v>225</v>
      </c>
      <c r="C127" s="5" t="s">
        <v>193</v>
      </c>
      <c r="D127" s="5" t="s">
        <v>194</v>
      </c>
      <c r="E127" s="16" t="s">
        <v>251</v>
      </c>
      <c r="F127" s="16" t="s">
        <v>769</v>
      </c>
      <c r="G127" s="6">
        <v>0</v>
      </c>
      <c r="H127" s="6">
        <v>0</v>
      </c>
      <c r="I127" s="6">
        <v>24235994.437192466</v>
      </c>
      <c r="J127" s="6">
        <v>561073.32126697002</v>
      </c>
      <c r="K127" s="6">
        <v>1328216.1538461</v>
      </c>
      <c r="L127" s="6">
        <v>0</v>
      </c>
      <c r="M127" s="6">
        <v>0</v>
      </c>
      <c r="N127" s="7">
        <v>18837576.453373931</v>
      </c>
      <c r="O127" s="7">
        <v>0</v>
      </c>
      <c r="P127" s="7">
        <v>0</v>
      </c>
      <c r="Q127" s="7">
        <v>-4781768.1538928561</v>
      </c>
      <c r="R127" s="7">
        <v>0</v>
      </c>
      <c r="S127" s="7">
        <v>0</v>
      </c>
      <c r="T127" s="7">
        <v>0</v>
      </c>
      <c r="U127" s="7">
        <v>1616713.2449502256</v>
      </c>
      <c r="V127" s="8">
        <f t="shared" si="1"/>
        <v>41797805.45673684</v>
      </c>
      <c r="W127" s="19"/>
      <c r="X127" s="19"/>
      <c r="Y127" s="19"/>
      <c r="Z127" s="21"/>
      <c r="AA127" s="19"/>
      <c r="AB127" s="18"/>
      <c r="AC127" s="21"/>
      <c r="AD127" s="22"/>
      <c r="AE127" s="22"/>
      <c r="AF127" s="21"/>
    </row>
    <row r="128" spans="1:32" ht="30" x14ac:dyDescent="0.25">
      <c r="A128" s="5" t="s">
        <v>5</v>
      </c>
      <c r="B128" s="5" t="s">
        <v>225</v>
      </c>
      <c r="C128" s="5" t="s">
        <v>193</v>
      </c>
      <c r="D128" s="5" t="s">
        <v>194</v>
      </c>
      <c r="E128" s="16" t="s">
        <v>252</v>
      </c>
      <c r="F128" s="16" t="s">
        <v>769</v>
      </c>
      <c r="G128" s="6">
        <v>0</v>
      </c>
      <c r="H128" s="6">
        <v>0</v>
      </c>
      <c r="I128" s="6">
        <v>25535701.719623767</v>
      </c>
      <c r="J128" s="6">
        <v>648420.88687783002</v>
      </c>
      <c r="K128" s="6">
        <v>1377621.0859729</v>
      </c>
      <c r="L128" s="6">
        <v>0</v>
      </c>
      <c r="M128" s="6">
        <v>0</v>
      </c>
      <c r="N128" s="7">
        <v>19142965.255874686</v>
      </c>
      <c r="O128" s="7">
        <v>0</v>
      </c>
      <c r="P128" s="7">
        <v>0</v>
      </c>
      <c r="Q128" s="7">
        <v>-141013.91050979734</v>
      </c>
      <c r="R128" s="7">
        <v>0</v>
      </c>
      <c r="S128" s="7">
        <v>0</v>
      </c>
      <c r="T128" s="7">
        <v>0</v>
      </c>
      <c r="U128" s="7">
        <v>1703412.9668663347</v>
      </c>
      <c r="V128" s="8">
        <f t="shared" si="1"/>
        <v>48267108.004705727</v>
      </c>
      <c r="W128" s="19"/>
      <c r="X128" s="19"/>
      <c r="Y128" s="19"/>
      <c r="Z128" s="21"/>
      <c r="AA128" s="19"/>
      <c r="AB128" s="18"/>
      <c r="AC128" s="21"/>
      <c r="AD128" s="22"/>
      <c r="AE128" s="22"/>
      <c r="AF128" s="21"/>
    </row>
    <row r="129" spans="1:32" ht="30" x14ac:dyDescent="0.25">
      <c r="A129" s="5" t="s">
        <v>5</v>
      </c>
      <c r="B129" s="5" t="s">
        <v>225</v>
      </c>
      <c r="C129" s="5" t="s">
        <v>193</v>
      </c>
      <c r="D129" s="5" t="s">
        <v>194</v>
      </c>
      <c r="E129" s="16" t="s">
        <v>253</v>
      </c>
      <c r="F129" s="16" t="s">
        <v>769</v>
      </c>
      <c r="G129" s="6">
        <v>0</v>
      </c>
      <c r="H129" s="6">
        <v>0</v>
      </c>
      <c r="I129" s="6">
        <v>4643870.051356717</v>
      </c>
      <c r="J129" s="6">
        <v>37824.226244343998</v>
      </c>
      <c r="K129" s="6">
        <v>73642.262443439002</v>
      </c>
      <c r="L129" s="6">
        <v>0</v>
      </c>
      <c r="M129" s="6">
        <v>0</v>
      </c>
      <c r="N129" s="7">
        <v>1116135.7491062039</v>
      </c>
      <c r="O129" s="7">
        <v>0</v>
      </c>
      <c r="P129" s="7">
        <v>0</v>
      </c>
      <c r="Q129" s="7">
        <v>-799223.17410531885</v>
      </c>
      <c r="R129" s="7">
        <v>0</v>
      </c>
      <c r="S129" s="7">
        <v>0</v>
      </c>
      <c r="T129" s="7">
        <v>0</v>
      </c>
      <c r="U129" s="7">
        <v>580188.23993188201</v>
      </c>
      <c r="V129" s="8">
        <f t="shared" si="1"/>
        <v>5652437.3549772678</v>
      </c>
      <c r="W129" s="19"/>
      <c r="X129" s="19"/>
      <c r="Y129" s="19"/>
      <c r="Z129" s="21"/>
      <c r="AA129" s="19"/>
      <c r="AB129" s="18"/>
      <c r="AC129" s="21"/>
      <c r="AD129" s="22"/>
      <c r="AE129" s="22"/>
      <c r="AF129" s="21"/>
    </row>
    <row r="130" spans="1:32" x14ac:dyDescent="0.25">
      <c r="A130" s="5" t="s">
        <v>5</v>
      </c>
      <c r="B130" s="5" t="s">
        <v>225</v>
      </c>
      <c r="C130" s="5" t="s">
        <v>103</v>
      </c>
      <c r="D130" s="5" t="s">
        <v>104</v>
      </c>
      <c r="E130" s="16" t="s">
        <v>254</v>
      </c>
      <c r="F130" s="16" t="s">
        <v>769</v>
      </c>
      <c r="G130" s="6">
        <v>0</v>
      </c>
      <c r="H130" s="6">
        <v>0</v>
      </c>
      <c r="I130" s="6">
        <v>12443270.512737408</v>
      </c>
      <c r="J130" s="6">
        <v>648743.02262443001</v>
      </c>
      <c r="K130" s="6">
        <v>1008866.2443439</v>
      </c>
      <c r="L130" s="6">
        <v>0</v>
      </c>
      <c r="M130" s="6">
        <v>0</v>
      </c>
      <c r="N130" s="7">
        <v>16096951.379405605</v>
      </c>
      <c r="O130" s="7">
        <v>0</v>
      </c>
      <c r="P130" s="7">
        <v>0</v>
      </c>
      <c r="Q130" s="7">
        <v>-10279820.68155263</v>
      </c>
      <c r="R130" s="7">
        <v>0</v>
      </c>
      <c r="S130" s="7">
        <v>0</v>
      </c>
      <c r="T130" s="7">
        <v>0</v>
      </c>
      <c r="U130" s="7">
        <v>726065.82</v>
      </c>
      <c r="V130" s="8">
        <f t="shared" si="1"/>
        <v>20644076.297558714</v>
      </c>
      <c r="W130" s="19"/>
      <c r="X130" s="19"/>
      <c r="Y130" s="19"/>
      <c r="Z130" s="21"/>
      <c r="AA130" s="19"/>
      <c r="AB130" s="18"/>
      <c r="AC130" s="21"/>
      <c r="AD130" s="22"/>
      <c r="AE130" s="22"/>
      <c r="AF130" s="21"/>
    </row>
    <row r="131" spans="1:32" x14ac:dyDescent="0.25">
      <c r="A131" s="5" t="s">
        <v>5</v>
      </c>
      <c r="B131" s="5" t="s">
        <v>225</v>
      </c>
      <c r="C131" s="5" t="s">
        <v>255</v>
      </c>
      <c r="D131" s="5" t="s">
        <v>256</v>
      </c>
      <c r="E131" s="16" t="s">
        <v>257</v>
      </c>
      <c r="F131" s="16" t="s">
        <v>769</v>
      </c>
      <c r="G131" s="6">
        <v>0</v>
      </c>
      <c r="H131" s="6">
        <v>0</v>
      </c>
      <c r="I131" s="6">
        <v>14888498.752048768</v>
      </c>
      <c r="J131" s="6">
        <v>982108.68778280995</v>
      </c>
      <c r="K131" s="6">
        <v>1467091.4027149</v>
      </c>
      <c r="L131" s="6">
        <v>0</v>
      </c>
      <c r="M131" s="6">
        <v>0</v>
      </c>
      <c r="N131" s="7">
        <v>18817055.314248126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969499.36739070923</v>
      </c>
      <c r="V131" s="8">
        <f t="shared" si="1"/>
        <v>37124253.524185315</v>
      </c>
      <c r="W131" s="19"/>
      <c r="X131" s="19"/>
      <c r="Y131" s="19"/>
      <c r="Z131" s="21"/>
      <c r="AA131" s="19"/>
      <c r="AB131" s="18"/>
      <c r="AC131" s="21"/>
      <c r="AD131" s="22"/>
      <c r="AE131" s="22"/>
      <c r="AF131" s="21"/>
    </row>
    <row r="132" spans="1:32" x14ac:dyDescent="0.25">
      <c r="A132" s="5" t="s">
        <v>5</v>
      </c>
      <c r="B132" s="5" t="s">
        <v>225</v>
      </c>
      <c r="C132" s="5" t="s">
        <v>255</v>
      </c>
      <c r="D132" s="5" t="s">
        <v>256</v>
      </c>
      <c r="E132" s="16" t="s">
        <v>258</v>
      </c>
      <c r="F132" s="16" t="s">
        <v>769</v>
      </c>
      <c r="G132" s="6">
        <v>0</v>
      </c>
      <c r="H132" s="6">
        <v>0</v>
      </c>
      <c r="I132" s="6">
        <v>48572494.547590621</v>
      </c>
      <c r="J132" s="6">
        <v>1806148.1628959</v>
      </c>
      <c r="K132" s="6">
        <v>2779277.4208145002</v>
      </c>
      <c r="L132" s="6">
        <v>0</v>
      </c>
      <c r="M132" s="6">
        <v>0</v>
      </c>
      <c r="N132" s="7">
        <v>47158007.638189152</v>
      </c>
      <c r="O132" s="7">
        <v>0</v>
      </c>
      <c r="P132" s="7">
        <v>0</v>
      </c>
      <c r="Q132" s="7">
        <v>-24912721.184599172</v>
      </c>
      <c r="R132" s="7">
        <v>0</v>
      </c>
      <c r="S132" s="7">
        <v>0</v>
      </c>
      <c r="T132" s="7">
        <v>0</v>
      </c>
      <c r="U132" s="7">
        <v>3162911.4204679444</v>
      </c>
      <c r="V132" s="8">
        <f t="shared" si="1"/>
        <v>78566118.005358949</v>
      </c>
      <c r="W132" s="19"/>
      <c r="X132" s="19"/>
      <c r="Y132" s="19"/>
      <c r="Z132" s="21"/>
      <c r="AA132" s="19"/>
      <c r="AB132" s="18"/>
      <c r="AC132" s="21"/>
      <c r="AD132" s="22"/>
      <c r="AE132" s="22"/>
      <c r="AF132" s="21"/>
    </row>
    <row r="133" spans="1:32" x14ac:dyDescent="0.25">
      <c r="A133" s="5" t="s">
        <v>5</v>
      </c>
      <c r="B133" s="5" t="s">
        <v>225</v>
      </c>
      <c r="C133" s="5" t="s">
        <v>255</v>
      </c>
      <c r="D133" s="5" t="s">
        <v>256</v>
      </c>
      <c r="E133" s="16" t="s">
        <v>259</v>
      </c>
      <c r="F133" s="16" t="s">
        <v>769</v>
      </c>
      <c r="G133" s="6">
        <v>0</v>
      </c>
      <c r="H133" s="6">
        <v>0</v>
      </c>
      <c r="I133" s="6">
        <v>50775608.829073615</v>
      </c>
      <c r="J133" s="6">
        <v>2061158.6877828001</v>
      </c>
      <c r="K133" s="6">
        <v>3348803.1674207998</v>
      </c>
      <c r="L133" s="6">
        <v>0</v>
      </c>
      <c r="M133" s="6">
        <v>0</v>
      </c>
      <c r="N133" s="7">
        <v>56465321.541765377</v>
      </c>
      <c r="O133" s="7">
        <v>0</v>
      </c>
      <c r="P133" s="7">
        <v>0</v>
      </c>
      <c r="Q133" s="7">
        <v>-27879422.035356313</v>
      </c>
      <c r="R133" s="7">
        <v>0</v>
      </c>
      <c r="S133" s="7">
        <v>0</v>
      </c>
      <c r="T133" s="7">
        <v>0</v>
      </c>
      <c r="U133" s="7">
        <v>3306372.3521413468</v>
      </c>
      <c r="V133" s="8">
        <f t="shared" si="1"/>
        <v>88077842.542827636</v>
      </c>
      <c r="W133" s="19"/>
      <c r="X133" s="19"/>
      <c r="Y133" s="19"/>
      <c r="Z133" s="21"/>
      <c r="AA133" s="19"/>
      <c r="AB133" s="18"/>
      <c r="AC133" s="21"/>
      <c r="AD133" s="22"/>
      <c r="AE133" s="22"/>
      <c r="AF133" s="21"/>
    </row>
    <row r="134" spans="1:32" ht="30" x14ac:dyDescent="0.25">
      <c r="A134" s="5" t="s">
        <v>5</v>
      </c>
      <c r="B134" s="5" t="s">
        <v>225</v>
      </c>
      <c r="C134" s="5" t="s">
        <v>260</v>
      </c>
      <c r="D134" s="5" t="s">
        <v>261</v>
      </c>
      <c r="E134" s="16" t="s">
        <v>262</v>
      </c>
      <c r="F134" s="16" t="s">
        <v>769</v>
      </c>
      <c r="G134" s="6">
        <v>0</v>
      </c>
      <c r="H134" s="6">
        <v>0</v>
      </c>
      <c r="I134" s="6">
        <v>51770629.564038664</v>
      </c>
      <c r="J134" s="6">
        <v>892343.64705882</v>
      </c>
      <c r="K134" s="6">
        <v>3012740.6515837</v>
      </c>
      <c r="L134" s="6">
        <v>0</v>
      </c>
      <c r="M134" s="6">
        <v>0</v>
      </c>
      <c r="N134" s="7">
        <v>44173523.649878792</v>
      </c>
      <c r="O134" s="7">
        <v>0</v>
      </c>
      <c r="P134" s="7">
        <v>0</v>
      </c>
      <c r="Q134" s="7">
        <v>-11785657.392522328</v>
      </c>
      <c r="R134" s="7">
        <v>4686751.2979000416</v>
      </c>
      <c r="S134" s="7">
        <v>0</v>
      </c>
      <c r="T134" s="7">
        <v>0</v>
      </c>
      <c r="U134" s="7">
        <v>3826816.7399999998</v>
      </c>
      <c r="V134" s="8">
        <f t="shared" si="1"/>
        <v>96577148.157937676</v>
      </c>
      <c r="W134" s="19"/>
      <c r="X134" s="19"/>
      <c r="Y134" s="19"/>
      <c r="Z134" s="21"/>
      <c r="AA134" s="19"/>
      <c r="AB134" s="18"/>
      <c r="AC134" s="21"/>
      <c r="AD134" s="22"/>
      <c r="AE134" s="22"/>
      <c r="AF134" s="21"/>
    </row>
    <row r="135" spans="1:32" x14ac:dyDescent="0.25">
      <c r="A135" s="5" t="s">
        <v>5</v>
      </c>
      <c r="B135" s="5" t="s">
        <v>225</v>
      </c>
      <c r="C135" s="5" t="s">
        <v>263</v>
      </c>
      <c r="D135" s="5" t="s">
        <v>264</v>
      </c>
      <c r="E135" s="16" t="s">
        <v>265</v>
      </c>
      <c r="F135" s="16" t="s">
        <v>769</v>
      </c>
      <c r="G135" s="6">
        <v>0</v>
      </c>
      <c r="H135" s="6">
        <v>0</v>
      </c>
      <c r="I135" s="6">
        <v>46760131.507247388</v>
      </c>
      <c r="J135" s="6">
        <v>708229.46606334997</v>
      </c>
      <c r="K135" s="6">
        <v>3506504.3438913999</v>
      </c>
      <c r="L135" s="6">
        <v>0</v>
      </c>
      <c r="M135" s="6">
        <v>0</v>
      </c>
      <c r="N135" s="7">
        <v>49752136.86298243</v>
      </c>
      <c r="O135" s="7">
        <v>0</v>
      </c>
      <c r="P135" s="7">
        <v>0</v>
      </c>
      <c r="Q135" s="7">
        <v>-924856.76359528757</v>
      </c>
      <c r="R135" s="7">
        <v>4158666.6446155296</v>
      </c>
      <c r="S135" s="7">
        <v>0</v>
      </c>
      <c r="T135" s="7">
        <v>0</v>
      </c>
      <c r="U135" s="7">
        <v>3299585.94</v>
      </c>
      <c r="V135" s="8">
        <f t="shared" si="1"/>
        <v>107260398.00120482</v>
      </c>
      <c r="W135" s="19"/>
      <c r="X135" s="19"/>
      <c r="Y135" s="19"/>
      <c r="Z135" s="21"/>
      <c r="AA135" s="19"/>
      <c r="AB135" s="18"/>
      <c r="AC135" s="21"/>
      <c r="AD135" s="22"/>
      <c r="AE135" s="22"/>
      <c r="AF135" s="21"/>
    </row>
    <row r="136" spans="1:32" x14ac:dyDescent="0.25">
      <c r="A136" s="5" t="s">
        <v>5</v>
      </c>
      <c r="B136" s="5" t="s">
        <v>225</v>
      </c>
      <c r="C136" s="5" t="s">
        <v>266</v>
      </c>
      <c r="D136" s="5" t="s">
        <v>267</v>
      </c>
      <c r="E136" s="16" t="s">
        <v>268</v>
      </c>
      <c r="F136" s="16" t="s">
        <v>770</v>
      </c>
      <c r="G136" s="6">
        <v>0</v>
      </c>
      <c r="H136" s="6">
        <v>0</v>
      </c>
      <c r="I136" s="6">
        <v>24430813.508112613</v>
      </c>
      <c r="J136" s="6">
        <v>1191999.2126696999</v>
      </c>
      <c r="K136" s="6">
        <v>1968537.4027149</v>
      </c>
      <c r="L136" s="6">
        <v>0</v>
      </c>
      <c r="M136" s="6">
        <v>0</v>
      </c>
      <c r="N136" s="7">
        <v>24183626.12741863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1620885.4914622225</v>
      </c>
      <c r="V136" s="8">
        <f t="shared" si="1"/>
        <v>53395861.742378063</v>
      </c>
      <c r="W136" s="19"/>
      <c r="X136" s="19"/>
      <c r="Y136" s="19"/>
      <c r="Z136" s="21"/>
      <c r="AA136" s="19"/>
      <c r="AB136" s="18"/>
      <c r="AC136" s="21"/>
      <c r="AD136" s="22"/>
      <c r="AE136" s="22"/>
      <c r="AF136" s="21"/>
    </row>
    <row r="137" spans="1:32" x14ac:dyDescent="0.25">
      <c r="A137" s="5" t="s">
        <v>5</v>
      </c>
      <c r="B137" s="5" t="s">
        <v>225</v>
      </c>
      <c r="C137" s="5" t="s">
        <v>266</v>
      </c>
      <c r="D137" s="5" t="s">
        <v>267</v>
      </c>
      <c r="E137" s="16" t="s">
        <v>269</v>
      </c>
      <c r="F137" s="16" t="s">
        <v>770</v>
      </c>
      <c r="G137" s="6">
        <v>0</v>
      </c>
      <c r="H137" s="6">
        <v>0</v>
      </c>
      <c r="I137" s="6">
        <v>7961243.6143916603</v>
      </c>
      <c r="J137" s="6">
        <v>200330.43438913999</v>
      </c>
      <c r="K137" s="6">
        <v>341179.01357466</v>
      </c>
      <c r="L137" s="6">
        <v>0</v>
      </c>
      <c r="M137" s="6">
        <v>0</v>
      </c>
      <c r="N137" s="7">
        <v>5196858.1099653635</v>
      </c>
      <c r="O137" s="7">
        <v>0</v>
      </c>
      <c r="P137" s="7">
        <v>0</v>
      </c>
      <c r="Q137" s="7">
        <v>-1485459.5096901469</v>
      </c>
      <c r="R137" s="7">
        <v>0</v>
      </c>
      <c r="S137" s="7">
        <v>0</v>
      </c>
      <c r="T137" s="7">
        <v>0</v>
      </c>
      <c r="U137" s="7">
        <v>763754.50853777782</v>
      </c>
      <c r="V137" s="8">
        <f t="shared" ref="V137:V200" si="2">+SUM(G137:U137)</f>
        <v>12977906.171168456</v>
      </c>
      <c r="W137" s="19"/>
      <c r="X137" s="19"/>
      <c r="Y137" s="19"/>
      <c r="Z137" s="21"/>
      <c r="AA137" s="19"/>
      <c r="AB137" s="18"/>
      <c r="AC137" s="21"/>
      <c r="AD137" s="22"/>
      <c r="AE137" s="22"/>
      <c r="AF137" s="21"/>
    </row>
    <row r="138" spans="1:32" ht="30" x14ac:dyDescent="0.25">
      <c r="A138" s="5" t="s">
        <v>5</v>
      </c>
      <c r="B138" s="5" t="s">
        <v>225</v>
      </c>
      <c r="C138" s="5" t="s">
        <v>120</v>
      </c>
      <c r="D138" s="5" t="s">
        <v>121</v>
      </c>
      <c r="E138" s="16" t="s">
        <v>270</v>
      </c>
      <c r="F138" s="16" t="s">
        <v>769</v>
      </c>
      <c r="G138" s="6">
        <v>0</v>
      </c>
      <c r="H138" s="6">
        <v>0</v>
      </c>
      <c r="I138" s="6">
        <v>10143531.574815646</v>
      </c>
      <c r="J138" s="6">
        <v>241449.18552036001</v>
      </c>
      <c r="K138" s="6">
        <v>751803.12217194005</v>
      </c>
      <c r="L138" s="6">
        <v>0</v>
      </c>
      <c r="M138" s="6">
        <v>0</v>
      </c>
      <c r="N138" s="7">
        <v>9767067.9922665097</v>
      </c>
      <c r="O138" s="7">
        <v>0</v>
      </c>
      <c r="P138" s="7">
        <v>0</v>
      </c>
      <c r="Q138" s="7">
        <v>0</v>
      </c>
      <c r="R138" s="7">
        <v>830458.31425908557</v>
      </c>
      <c r="S138" s="7">
        <v>0</v>
      </c>
      <c r="T138" s="7">
        <v>0</v>
      </c>
      <c r="U138" s="7">
        <v>884349.65504543437</v>
      </c>
      <c r="V138" s="8">
        <f t="shared" si="2"/>
        <v>22618659.844078977</v>
      </c>
      <c r="W138" s="19"/>
      <c r="X138" s="19"/>
      <c r="Y138" s="19"/>
      <c r="Z138" s="21"/>
      <c r="AA138" s="19"/>
      <c r="AB138" s="18"/>
      <c r="AC138" s="21"/>
      <c r="AD138" s="22"/>
      <c r="AE138" s="22"/>
      <c r="AF138" s="21"/>
    </row>
    <row r="139" spans="1:32" ht="30" x14ac:dyDescent="0.25">
      <c r="A139" s="5" t="s">
        <v>5</v>
      </c>
      <c r="B139" s="5" t="s">
        <v>225</v>
      </c>
      <c r="C139" s="5" t="s">
        <v>120</v>
      </c>
      <c r="D139" s="5" t="s">
        <v>121</v>
      </c>
      <c r="E139" s="16" t="s">
        <v>271</v>
      </c>
      <c r="F139" s="16" t="s">
        <v>769</v>
      </c>
      <c r="G139" s="6">
        <v>0</v>
      </c>
      <c r="H139" s="6">
        <v>0</v>
      </c>
      <c r="I139" s="6">
        <v>1452696.5141747314</v>
      </c>
      <c r="J139" s="6">
        <v>64040.488687782999</v>
      </c>
      <c r="K139" s="6">
        <v>165944.36199095001</v>
      </c>
      <c r="L139" s="6">
        <v>0</v>
      </c>
      <c r="M139" s="6">
        <v>0</v>
      </c>
      <c r="N139" s="7">
        <v>2300280.3739539231</v>
      </c>
      <c r="O139" s="7">
        <v>0</v>
      </c>
      <c r="P139" s="7">
        <v>0</v>
      </c>
      <c r="Q139" s="7">
        <v>1182509.8949690405</v>
      </c>
      <c r="R139" s="7">
        <v>118933.32114101722</v>
      </c>
      <c r="S139" s="7">
        <v>0</v>
      </c>
      <c r="T139" s="7">
        <v>0</v>
      </c>
      <c r="U139" s="7">
        <v>126651.31978154044</v>
      </c>
      <c r="V139" s="8">
        <f t="shared" si="2"/>
        <v>5411056.2746989867</v>
      </c>
      <c r="W139" s="19"/>
      <c r="X139" s="19"/>
      <c r="Y139" s="19"/>
      <c r="Z139" s="21"/>
      <c r="AA139" s="19"/>
      <c r="AB139" s="18"/>
      <c r="AC139" s="21"/>
      <c r="AD139" s="22"/>
      <c r="AE139" s="22"/>
      <c r="AF139" s="21"/>
    </row>
    <row r="140" spans="1:32" ht="30" x14ac:dyDescent="0.25">
      <c r="A140" s="5" t="s">
        <v>5</v>
      </c>
      <c r="B140" s="5" t="s">
        <v>225</v>
      </c>
      <c r="C140" s="5" t="s">
        <v>120</v>
      </c>
      <c r="D140" s="5" t="s">
        <v>121</v>
      </c>
      <c r="E140" s="16" t="s">
        <v>272</v>
      </c>
      <c r="F140" s="16" t="s">
        <v>770</v>
      </c>
      <c r="G140" s="6">
        <v>0</v>
      </c>
      <c r="H140" s="6">
        <v>0</v>
      </c>
      <c r="I140" s="6">
        <v>3343296.1647519991</v>
      </c>
      <c r="J140" s="6">
        <v>148245.03167421001</v>
      </c>
      <c r="K140" s="6">
        <v>266937.50226243999</v>
      </c>
      <c r="L140" s="6">
        <v>0</v>
      </c>
      <c r="M140" s="6">
        <v>0</v>
      </c>
      <c r="N140" s="7">
        <v>3198355.14691601</v>
      </c>
      <c r="O140" s="7">
        <v>0</v>
      </c>
      <c r="P140" s="7">
        <v>0</v>
      </c>
      <c r="Q140" s="7">
        <v>0</v>
      </c>
      <c r="R140" s="7">
        <v>280372.10509428434</v>
      </c>
      <c r="S140" s="7">
        <v>0</v>
      </c>
      <c r="T140" s="7">
        <v>0</v>
      </c>
      <c r="U140" s="7">
        <v>298625.02517302526</v>
      </c>
      <c r="V140" s="8">
        <f t="shared" si="2"/>
        <v>7535830.975871969</v>
      </c>
      <c r="W140" s="19"/>
      <c r="X140" s="19"/>
      <c r="Y140" s="19"/>
      <c r="Z140" s="21"/>
      <c r="AA140" s="19"/>
      <c r="AB140" s="18"/>
      <c r="AC140" s="21"/>
      <c r="AD140" s="22"/>
      <c r="AE140" s="22"/>
      <c r="AF140" s="21"/>
    </row>
    <row r="141" spans="1:32" ht="30" x14ac:dyDescent="0.25">
      <c r="A141" s="5" t="s">
        <v>5</v>
      </c>
      <c r="B141" s="5" t="s">
        <v>225</v>
      </c>
      <c r="C141" s="5" t="s">
        <v>273</v>
      </c>
      <c r="D141" s="5" t="s">
        <v>274</v>
      </c>
      <c r="E141" s="16" t="s">
        <v>275</v>
      </c>
      <c r="F141" s="16" t="s">
        <v>769</v>
      </c>
      <c r="G141" s="6">
        <v>0</v>
      </c>
      <c r="H141" s="6">
        <v>0</v>
      </c>
      <c r="I141" s="6">
        <v>14486183.749278946</v>
      </c>
      <c r="J141" s="6">
        <v>838646.17194570997</v>
      </c>
      <c r="K141" s="6">
        <v>1911014.0723981999</v>
      </c>
      <c r="L141" s="6">
        <v>0</v>
      </c>
      <c r="M141" s="6">
        <v>0</v>
      </c>
      <c r="N141" s="7">
        <v>22998414.212637972</v>
      </c>
      <c r="O141" s="7">
        <v>0</v>
      </c>
      <c r="P141" s="7">
        <v>0</v>
      </c>
      <c r="Q141" s="7">
        <v>-8889093.2399408855</v>
      </c>
      <c r="R141" s="7">
        <v>0</v>
      </c>
      <c r="S141" s="7">
        <v>0</v>
      </c>
      <c r="T141" s="7">
        <v>0</v>
      </c>
      <c r="U141" s="7">
        <v>1181062.6551382663</v>
      </c>
      <c r="V141" s="8">
        <f t="shared" si="2"/>
        <v>32526227.62145821</v>
      </c>
      <c r="W141" s="19"/>
      <c r="X141" s="19"/>
      <c r="Y141" s="19"/>
      <c r="Z141" s="21"/>
      <c r="AA141" s="19"/>
      <c r="AB141" s="18"/>
      <c r="AC141" s="21"/>
      <c r="AD141" s="22"/>
      <c r="AE141" s="22"/>
      <c r="AF141" s="21"/>
    </row>
    <row r="142" spans="1:32" ht="30" x14ac:dyDescent="0.25">
      <c r="A142" s="5" t="s">
        <v>5</v>
      </c>
      <c r="B142" s="5" t="s">
        <v>225</v>
      </c>
      <c r="C142" s="5" t="s">
        <v>273</v>
      </c>
      <c r="D142" s="5" t="s">
        <v>274</v>
      </c>
      <c r="E142" s="16" t="s">
        <v>276</v>
      </c>
      <c r="F142" s="16" t="s">
        <v>769</v>
      </c>
      <c r="G142" s="6">
        <v>0</v>
      </c>
      <c r="H142" s="6">
        <v>0</v>
      </c>
      <c r="I142" s="6">
        <v>43885610.374249466</v>
      </c>
      <c r="J142" s="6">
        <v>2307100.8325792002</v>
      </c>
      <c r="K142" s="6">
        <v>4383861.8552035997</v>
      </c>
      <c r="L142" s="6">
        <v>0</v>
      </c>
      <c r="M142" s="6">
        <v>0</v>
      </c>
      <c r="N142" s="7">
        <v>61319143.780847326</v>
      </c>
      <c r="O142" s="7">
        <v>0</v>
      </c>
      <c r="P142" s="7">
        <v>0</v>
      </c>
      <c r="Q142" s="7">
        <v>-14610642.909265967</v>
      </c>
      <c r="R142" s="7">
        <v>0</v>
      </c>
      <c r="S142" s="7">
        <v>0</v>
      </c>
      <c r="T142" s="7">
        <v>0</v>
      </c>
      <c r="U142" s="7">
        <v>3578006.216685913</v>
      </c>
      <c r="V142" s="8">
        <f t="shared" si="2"/>
        <v>100863080.15029953</v>
      </c>
      <c r="W142" s="19"/>
      <c r="X142" s="19"/>
      <c r="Y142" s="19"/>
      <c r="Z142" s="21"/>
      <c r="AA142" s="19"/>
      <c r="AB142" s="18"/>
      <c r="AC142" s="21"/>
      <c r="AD142" s="22"/>
      <c r="AE142" s="22"/>
      <c r="AF142" s="21"/>
    </row>
    <row r="143" spans="1:32" ht="30" x14ac:dyDescent="0.25">
      <c r="A143" s="5" t="s">
        <v>5</v>
      </c>
      <c r="B143" s="5" t="s">
        <v>225</v>
      </c>
      <c r="C143" s="5" t="s">
        <v>273</v>
      </c>
      <c r="D143" s="5" t="s">
        <v>274</v>
      </c>
      <c r="E143" s="16" t="s">
        <v>277</v>
      </c>
      <c r="F143" s="16" t="s">
        <v>769</v>
      </c>
      <c r="G143" s="6">
        <v>0</v>
      </c>
      <c r="H143" s="6">
        <v>0</v>
      </c>
      <c r="I143" s="6">
        <v>19327973.43011532</v>
      </c>
      <c r="J143" s="6">
        <v>993994.83257919003</v>
      </c>
      <c r="K143" s="6">
        <v>1929874.8416289999</v>
      </c>
      <c r="L143" s="6">
        <v>0</v>
      </c>
      <c r="M143" s="6">
        <v>0</v>
      </c>
      <c r="N143" s="7">
        <v>24802731.96890904</v>
      </c>
      <c r="O143" s="7">
        <v>0</v>
      </c>
      <c r="P143" s="7">
        <v>0</v>
      </c>
      <c r="Q143" s="7">
        <v>-1372261.3002763018</v>
      </c>
      <c r="R143" s="7">
        <v>0</v>
      </c>
      <c r="S143" s="7">
        <v>0</v>
      </c>
      <c r="T143" s="7">
        <v>0</v>
      </c>
      <c r="U143" s="7">
        <v>1575815.1361948666</v>
      </c>
      <c r="V143" s="8">
        <f t="shared" si="2"/>
        <v>47258128.909151115</v>
      </c>
      <c r="W143" s="19"/>
      <c r="X143" s="19"/>
      <c r="Y143" s="19"/>
      <c r="Z143" s="21"/>
      <c r="AA143" s="19"/>
      <c r="AB143" s="18"/>
      <c r="AC143" s="21"/>
      <c r="AD143" s="22"/>
      <c r="AE143" s="22"/>
      <c r="AF143" s="21"/>
    </row>
    <row r="144" spans="1:32" ht="30" x14ac:dyDescent="0.25">
      <c r="A144" s="5" t="s">
        <v>5</v>
      </c>
      <c r="B144" s="5" t="s">
        <v>225</v>
      </c>
      <c r="C144" s="5" t="s">
        <v>273</v>
      </c>
      <c r="D144" s="5" t="s">
        <v>274</v>
      </c>
      <c r="E144" s="16" t="s">
        <v>278</v>
      </c>
      <c r="F144" s="16" t="s">
        <v>769</v>
      </c>
      <c r="G144" s="6">
        <v>0</v>
      </c>
      <c r="H144" s="6">
        <v>0</v>
      </c>
      <c r="I144" s="6">
        <v>13575062.588139471</v>
      </c>
      <c r="J144" s="6">
        <v>527560.85972851003</v>
      </c>
      <c r="K144" s="6">
        <v>915387.14932126005</v>
      </c>
      <c r="L144" s="6">
        <v>0</v>
      </c>
      <c r="M144" s="6">
        <v>0</v>
      </c>
      <c r="N144" s="7">
        <v>14425581.173169512</v>
      </c>
      <c r="O144" s="7">
        <v>0</v>
      </c>
      <c r="P144" s="7">
        <v>0</v>
      </c>
      <c r="Q144" s="7">
        <v>-1270906.368084152</v>
      </c>
      <c r="R144" s="7">
        <v>0</v>
      </c>
      <c r="S144" s="7">
        <v>0</v>
      </c>
      <c r="T144" s="7">
        <v>0</v>
      </c>
      <c r="U144" s="7">
        <v>1106778.6893711188</v>
      </c>
      <c r="V144" s="8">
        <f t="shared" si="2"/>
        <v>29279464.091645721</v>
      </c>
      <c r="W144" s="19"/>
      <c r="X144" s="19"/>
      <c r="Y144" s="19"/>
      <c r="Z144" s="21"/>
      <c r="AA144" s="19"/>
      <c r="AB144" s="18"/>
      <c r="AC144" s="21"/>
      <c r="AD144" s="22"/>
      <c r="AE144" s="22"/>
      <c r="AF144" s="21"/>
    </row>
    <row r="145" spans="1:32" ht="30" x14ac:dyDescent="0.25">
      <c r="A145" s="5" t="s">
        <v>5</v>
      </c>
      <c r="B145" s="5" t="s">
        <v>225</v>
      </c>
      <c r="C145" s="5" t="s">
        <v>273</v>
      </c>
      <c r="D145" s="5" t="s">
        <v>274</v>
      </c>
      <c r="E145" s="16" t="s">
        <v>279</v>
      </c>
      <c r="F145" s="16" t="s">
        <v>769</v>
      </c>
      <c r="G145" s="6">
        <v>0</v>
      </c>
      <c r="H145" s="6">
        <v>0</v>
      </c>
      <c r="I145" s="6">
        <v>17667839.437708747</v>
      </c>
      <c r="J145" s="6">
        <v>1124222.7058822999</v>
      </c>
      <c r="K145" s="6">
        <v>2092966.5158371001</v>
      </c>
      <c r="L145" s="6">
        <v>0</v>
      </c>
      <c r="M145" s="6">
        <v>0</v>
      </c>
      <c r="N145" s="7">
        <v>26053296.637455568</v>
      </c>
      <c r="O145" s="7">
        <v>0</v>
      </c>
      <c r="P145" s="7">
        <v>0</v>
      </c>
      <c r="Q145" s="7">
        <v>-8317751.5104580885</v>
      </c>
      <c r="R145" s="7">
        <v>0</v>
      </c>
      <c r="S145" s="7">
        <v>0</v>
      </c>
      <c r="T145" s="7">
        <v>0</v>
      </c>
      <c r="U145" s="7">
        <v>1440463.9426098347</v>
      </c>
      <c r="V145" s="8">
        <f t="shared" si="2"/>
        <v>40061037.729035459</v>
      </c>
      <c r="W145" s="19"/>
      <c r="X145" s="19"/>
      <c r="Y145" s="19"/>
      <c r="Z145" s="21"/>
      <c r="AA145" s="19"/>
      <c r="AB145" s="18"/>
      <c r="AC145" s="21"/>
      <c r="AD145" s="22"/>
      <c r="AE145" s="22"/>
      <c r="AF145" s="21"/>
    </row>
    <row r="146" spans="1:32" x14ac:dyDescent="0.25">
      <c r="A146" s="5" t="s">
        <v>5</v>
      </c>
      <c r="B146" s="5" t="s">
        <v>225</v>
      </c>
      <c r="C146" s="5" t="s">
        <v>125</v>
      </c>
      <c r="D146" s="5" t="s">
        <v>126</v>
      </c>
      <c r="E146" s="16" t="s">
        <v>280</v>
      </c>
      <c r="F146" s="16" t="s">
        <v>769</v>
      </c>
      <c r="G146" s="6">
        <v>0</v>
      </c>
      <c r="H146" s="6">
        <v>0</v>
      </c>
      <c r="I146" s="6">
        <v>23553965.788735569</v>
      </c>
      <c r="J146" s="6">
        <v>548855.75565611001</v>
      </c>
      <c r="K146" s="6">
        <v>2003869.3031674</v>
      </c>
      <c r="L146" s="6">
        <v>0</v>
      </c>
      <c r="M146" s="6">
        <v>0</v>
      </c>
      <c r="N146" s="7">
        <v>22506011.22358571</v>
      </c>
      <c r="O146" s="7">
        <v>0</v>
      </c>
      <c r="P146" s="7">
        <v>0</v>
      </c>
      <c r="Q146" s="7">
        <v>-14132238.939155186</v>
      </c>
      <c r="R146" s="7">
        <v>2050411.7071950452</v>
      </c>
      <c r="S146" s="7">
        <v>0</v>
      </c>
      <c r="T146" s="7">
        <v>0</v>
      </c>
      <c r="U146" s="7">
        <v>1679974.5677944203</v>
      </c>
      <c r="V146" s="8">
        <f t="shared" si="2"/>
        <v>38210849.406979069</v>
      </c>
      <c r="W146" s="19"/>
      <c r="X146" s="19"/>
      <c r="Y146" s="19"/>
      <c r="Z146" s="21"/>
      <c r="AA146" s="19"/>
      <c r="AB146" s="18"/>
      <c r="AC146" s="21"/>
      <c r="AD146" s="22"/>
      <c r="AE146" s="22"/>
      <c r="AF146" s="21"/>
    </row>
    <row r="147" spans="1:32" x14ac:dyDescent="0.25">
      <c r="A147" s="5" t="s">
        <v>5</v>
      </c>
      <c r="B147" s="5" t="s">
        <v>225</v>
      </c>
      <c r="C147" s="5" t="s">
        <v>125</v>
      </c>
      <c r="D147" s="5" t="s">
        <v>126</v>
      </c>
      <c r="E147" s="16" t="s">
        <v>281</v>
      </c>
      <c r="F147" s="16" t="s">
        <v>769</v>
      </c>
      <c r="G147" s="6">
        <v>0</v>
      </c>
      <c r="H147" s="6">
        <v>0</v>
      </c>
      <c r="I147" s="6">
        <v>57389262.981792822</v>
      </c>
      <c r="J147" s="6">
        <v>1072954.7330316999</v>
      </c>
      <c r="K147" s="6">
        <v>3714192.9321266999</v>
      </c>
      <c r="L147" s="6">
        <v>0</v>
      </c>
      <c r="M147" s="6">
        <v>0</v>
      </c>
      <c r="N147" s="7">
        <v>56272270.512638256</v>
      </c>
      <c r="O147" s="7">
        <v>0</v>
      </c>
      <c r="P147" s="7">
        <v>0</v>
      </c>
      <c r="Q147" s="7">
        <v>-1574914.2224963834</v>
      </c>
      <c r="R147" s="7">
        <v>4995830.3302554004</v>
      </c>
      <c r="S147" s="7">
        <v>0</v>
      </c>
      <c r="T147" s="7">
        <v>0</v>
      </c>
      <c r="U147" s="7">
        <v>4093259.8416180927</v>
      </c>
      <c r="V147" s="8">
        <f t="shared" si="2"/>
        <v>125962857.10896657</v>
      </c>
      <c r="W147" s="19"/>
      <c r="X147" s="19"/>
      <c r="Y147" s="19"/>
      <c r="Z147" s="21"/>
      <c r="AA147" s="19"/>
      <c r="AB147" s="18"/>
      <c r="AC147" s="21"/>
      <c r="AD147" s="22"/>
      <c r="AE147" s="22"/>
      <c r="AF147" s="21"/>
    </row>
    <row r="148" spans="1:32" x14ac:dyDescent="0.25">
      <c r="A148" s="5" t="s">
        <v>5</v>
      </c>
      <c r="B148" s="5" t="s">
        <v>225</v>
      </c>
      <c r="C148" s="5" t="s">
        <v>125</v>
      </c>
      <c r="D148" s="5" t="s">
        <v>126</v>
      </c>
      <c r="E148" s="16" t="s">
        <v>282</v>
      </c>
      <c r="F148" s="16" t="s">
        <v>770</v>
      </c>
      <c r="G148" s="6">
        <v>0</v>
      </c>
      <c r="H148" s="6">
        <v>0</v>
      </c>
      <c r="I148" s="6">
        <v>3519807.2325510434</v>
      </c>
      <c r="J148" s="6">
        <v>91974.009049775006</v>
      </c>
      <c r="K148" s="6">
        <v>283424.44343891001</v>
      </c>
      <c r="L148" s="6">
        <v>0</v>
      </c>
      <c r="M148" s="6">
        <v>0</v>
      </c>
      <c r="N148" s="7">
        <v>3741646.4958606469</v>
      </c>
      <c r="O148" s="7">
        <v>0</v>
      </c>
      <c r="P148" s="7">
        <v>0</v>
      </c>
      <c r="Q148" s="7">
        <v>-237904.13696013039</v>
      </c>
      <c r="R148" s="7">
        <v>314378.27490571572</v>
      </c>
      <c r="S148" s="7">
        <v>0</v>
      </c>
      <c r="T148" s="7">
        <v>0</v>
      </c>
      <c r="U148" s="7">
        <v>257631.75058748713</v>
      </c>
      <c r="V148" s="8">
        <f t="shared" si="2"/>
        <v>7970958.0694334488</v>
      </c>
      <c r="W148" s="19"/>
      <c r="X148" s="19"/>
      <c r="Y148" s="19"/>
      <c r="Z148" s="21"/>
      <c r="AA148" s="19"/>
      <c r="AB148" s="18"/>
      <c r="AC148" s="21"/>
      <c r="AD148" s="22"/>
      <c r="AE148" s="22"/>
      <c r="AF148" s="21"/>
    </row>
    <row r="149" spans="1:32" ht="30" x14ac:dyDescent="0.25">
      <c r="A149" s="5" t="s">
        <v>5</v>
      </c>
      <c r="B149" s="5" t="s">
        <v>225</v>
      </c>
      <c r="C149" s="5" t="s">
        <v>138</v>
      </c>
      <c r="D149" s="5" t="s">
        <v>139</v>
      </c>
      <c r="E149" s="16" t="s">
        <v>283</v>
      </c>
      <c r="F149" s="16" t="s">
        <v>769</v>
      </c>
      <c r="G149" s="6">
        <v>0</v>
      </c>
      <c r="H149" s="6">
        <v>0</v>
      </c>
      <c r="I149" s="6">
        <v>33025028.559060842</v>
      </c>
      <c r="J149" s="6">
        <v>1615479.2488688</v>
      </c>
      <c r="K149" s="6">
        <v>3195318.8235293999</v>
      </c>
      <c r="L149" s="6">
        <v>0</v>
      </c>
      <c r="M149" s="6">
        <v>0</v>
      </c>
      <c r="N149" s="7">
        <v>31139332.213675715</v>
      </c>
      <c r="O149" s="7">
        <v>0</v>
      </c>
      <c r="P149" s="7">
        <v>0</v>
      </c>
      <c r="Q149" s="7">
        <v>-17765613.944096878</v>
      </c>
      <c r="R149" s="7">
        <v>0</v>
      </c>
      <c r="S149" s="7">
        <v>0</v>
      </c>
      <c r="T149" s="7">
        <v>0</v>
      </c>
      <c r="U149" s="7">
        <v>2067675.1199999999</v>
      </c>
      <c r="V149" s="8">
        <f t="shared" si="2"/>
        <v>53277220.021037884</v>
      </c>
      <c r="W149" s="19"/>
      <c r="X149" s="19"/>
      <c r="Y149" s="19"/>
      <c r="Z149" s="21"/>
      <c r="AA149" s="19"/>
      <c r="AB149" s="18"/>
      <c r="AC149" s="21"/>
      <c r="AD149" s="22"/>
      <c r="AE149" s="22"/>
      <c r="AF149" s="21"/>
    </row>
    <row r="150" spans="1:32" x14ac:dyDescent="0.25">
      <c r="A150" s="5" t="s">
        <v>5</v>
      </c>
      <c r="B150" s="5" t="s">
        <v>225</v>
      </c>
      <c r="C150" s="5" t="s">
        <v>162</v>
      </c>
      <c r="D150" s="5" t="s">
        <v>163</v>
      </c>
      <c r="E150" s="16" t="s">
        <v>284</v>
      </c>
      <c r="F150" s="16" t="s">
        <v>769</v>
      </c>
      <c r="G150" s="6">
        <v>0</v>
      </c>
      <c r="H150" s="6">
        <v>0</v>
      </c>
      <c r="I150" s="6">
        <v>13107252.424535925</v>
      </c>
      <c r="J150" s="6">
        <v>344666.89592759998</v>
      </c>
      <c r="K150" s="6">
        <v>601470.54298641998</v>
      </c>
      <c r="L150" s="6">
        <v>0</v>
      </c>
      <c r="M150" s="6">
        <v>0</v>
      </c>
      <c r="N150" s="7">
        <v>9483270.0942249149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801522</v>
      </c>
      <c r="V150" s="8">
        <f t="shared" si="2"/>
        <v>24338181.957674861</v>
      </c>
      <c r="W150" s="19"/>
      <c r="X150" s="19"/>
      <c r="Y150" s="19"/>
      <c r="Z150" s="21"/>
      <c r="AA150" s="19"/>
      <c r="AB150" s="18"/>
      <c r="AC150" s="21"/>
      <c r="AD150" s="22"/>
      <c r="AE150" s="22"/>
      <c r="AF150" s="21"/>
    </row>
    <row r="151" spans="1:32" x14ac:dyDescent="0.25">
      <c r="A151" s="5" t="s">
        <v>5</v>
      </c>
      <c r="B151" s="5" t="s">
        <v>225</v>
      </c>
      <c r="C151" s="5" t="s">
        <v>285</v>
      </c>
      <c r="D151" s="5" t="s">
        <v>286</v>
      </c>
      <c r="E151" s="16" t="s">
        <v>287</v>
      </c>
      <c r="F151" s="16" t="s">
        <v>769</v>
      </c>
      <c r="G151" s="6">
        <v>0</v>
      </c>
      <c r="H151" s="6">
        <v>0</v>
      </c>
      <c r="I151" s="6">
        <v>23661056.405126333</v>
      </c>
      <c r="J151" s="6">
        <v>922504.82352940994</v>
      </c>
      <c r="K151" s="6">
        <v>1736376.3800905</v>
      </c>
      <c r="L151" s="6">
        <v>0</v>
      </c>
      <c r="M151" s="6">
        <v>0</v>
      </c>
      <c r="N151" s="7">
        <v>26436192.229571559</v>
      </c>
      <c r="O151" s="7">
        <v>0</v>
      </c>
      <c r="P151" s="7">
        <v>0</v>
      </c>
      <c r="Q151" s="7">
        <v>-7605044.6805927251</v>
      </c>
      <c r="R151" s="7">
        <v>0</v>
      </c>
      <c r="S151" s="7">
        <v>0</v>
      </c>
      <c r="T151" s="7">
        <v>0</v>
      </c>
      <c r="U151" s="7">
        <v>1213924.68</v>
      </c>
      <c r="V151" s="8">
        <f t="shared" si="2"/>
        <v>46365009.837725081</v>
      </c>
      <c r="W151" s="19"/>
      <c r="X151" s="19"/>
      <c r="Y151" s="19"/>
      <c r="Z151" s="21"/>
      <c r="AA151" s="19"/>
      <c r="AB151" s="18"/>
      <c r="AC151" s="21"/>
      <c r="AD151" s="22"/>
      <c r="AE151" s="22"/>
      <c r="AF151" s="21"/>
    </row>
    <row r="152" spans="1:32" ht="30" x14ac:dyDescent="0.25">
      <c r="A152" s="5" t="s">
        <v>5</v>
      </c>
      <c r="B152" s="5" t="s">
        <v>225</v>
      </c>
      <c r="C152" s="5" t="s">
        <v>196</v>
      </c>
      <c r="D152" s="5" t="s">
        <v>197</v>
      </c>
      <c r="E152" s="16" t="s">
        <v>288</v>
      </c>
      <c r="F152" s="16" t="s">
        <v>769</v>
      </c>
      <c r="G152" s="6">
        <v>0</v>
      </c>
      <c r="H152" s="6">
        <v>0</v>
      </c>
      <c r="I152" s="6">
        <v>31395182.588907368</v>
      </c>
      <c r="J152" s="6">
        <v>1106275.6832578999</v>
      </c>
      <c r="K152" s="6">
        <v>1777385.9728506999</v>
      </c>
      <c r="L152" s="6">
        <v>0</v>
      </c>
      <c r="M152" s="6">
        <v>0</v>
      </c>
      <c r="N152" s="7">
        <v>27223336.426183667</v>
      </c>
      <c r="O152" s="7">
        <v>0</v>
      </c>
      <c r="P152" s="7">
        <v>0</v>
      </c>
      <c r="Q152" s="7">
        <v>-9950715.3951160349</v>
      </c>
      <c r="R152" s="7">
        <v>0</v>
      </c>
      <c r="S152" s="7">
        <v>0</v>
      </c>
      <c r="T152" s="7">
        <v>0</v>
      </c>
      <c r="U152" s="7">
        <v>2045406.8869236915</v>
      </c>
      <c r="V152" s="8">
        <f t="shared" si="2"/>
        <v>53596872.163007297</v>
      </c>
      <c r="W152" s="19"/>
      <c r="X152" s="19"/>
      <c r="Y152" s="19"/>
      <c r="Z152" s="21"/>
      <c r="AA152" s="19"/>
      <c r="AB152" s="18"/>
      <c r="AC152" s="21"/>
      <c r="AD152" s="22"/>
      <c r="AE152" s="22"/>
      <c r="AF152" s="21"/>
    </row>
    <row r="153" spans="1:32" ht="30" x14ac:dyDescent="0.25">
      <c r="A153" s="5" t="s">
        <v>5</v>
      </c>
      <c r="B153" s="5" t="s">
        <v>225</v>
      </c>
      <c r="C153" s="5" t="s">
        <v>196</v>
      </c>
      <c r="D153" s="5" t="s">
        <v>197</v>
      </c>
      <c r="E153" s="16" t="s">
        <v>289</v>
      </c>
      <c r="F153" s="16" t="s">
        <v>769</v>
      </c>
      <c r="G153" s="6">
        <v>0</v>
      </c>
      <c r="H153" s="6">
        <v>0</v>
      </c>
      <c r="I153" s="6">
        <v>13471251.943932503</v>
      </c>
      <c r="J153" s="6">
        <v>883550.65158370999</v>
      </c>
      <c r="K153" s="6">
        <v>1810678.6425339</v>
      </c>
      <c r="L153" s="6">
        <v>0</v>
      </c>
      <c r="M153" s="6">
        <v>0</v>
      </c>
      <c r="N153" s="7">
        <v>24825354.483713973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877656.67307630891</v>
      </c>
      <c r="V153" s="8">
        <f t="shared" si="2"/>
        <v>41868492.394840397</v>
      </c>
      <c r="W153" s="19"/>
      <c r="X153" s="19"/>
      <c r="Y153" s="19"/>
      <c r="Z153" s="21"/>
      <c r="AA153" s="19"/>
      <c r="AB153" s="18"/>
      <c r="AC153" s="21"/>
      <c r="AD153" s="22"/>
      <c r="AE153" s="22"/>
      <c r="AF153" s="21"/>
    </row>
    <row r="154" spans="1:32" x14ac:dyDescent="0.25">
      <c r="A154" s="5" t="s">
        <v>5</v>
      </c>
      <c r="B154" s="5" t="s">
        <v>225</v>
      </c>
      <c r="C154" s="5" t="s">
        <v>57</v>
      </c>
      <c r="D154" s="5" t="s">
        <v>58</v>
      </c>
      <c r="E154" s="16" t="s">
        <v>290</v>
      </c>
      <c r="F154" s="16" t="s">
        <v>769</v>
      </c>
      <c r="G154" s="6">
        <v>0</v>
      </c>
      <c r="H154" s="6">
        <v>0</v>
      </c>
      <c r="I154" s="6">
        <v>6042294.8014876982</v>
      </c>
      <c r="J154" s="6">
        <v>358115.43891402998</v>
      </c>
      <c r="K154" s="6">
        <v>553043.66515837004</v>
      </c>
      <c r="L154" s="6">
        <v>0</v>
      </c>
      <c r="M154" s="6">
        <v>0</v>
      </c>
      <c r="N154" s="7">
        <v>9352652.3486502636</v>
      </c>
      <c r="O154" s="7">
        <v>0</v>
      </c>
      <c r="P154" s="7">
        <v>0</v>
      </c>
      <c r="Q154" s="7">
        <v>-4439302.5562933162</v>
      </c>
      <c r="R154" s="7">
        <v>0</v>
      </c>
      <c r="S154" s="7">
        <v>0</v>
      </c>
      <c r="T154" s="7">
        <v>0</v>
      </c>
      <c r="U154" s="7">
        <v>459325.75894114329</v>
      </c>
      <c r="V154" s="8">
        <f t="shared" si="2"/>
        <v>12326129.45685819</v>
      </c>
      <c r="W154" s="19"/>
      <c r="X154" s="19"/>
      <c r="Y154" s="19"/>
      <c r="Z154" s="21"/>
      <c r="AA154" s="19"/>
      <c r="AB154" s="18"/>
      <c r="AC154" s="21"/>
      <c r="AD154" s="22"/>
      <c r="AE154" s="22"/>
      <c r="AF154" s="21"/>
    </row>
    <row r="155" spans="1:32" x14ac:dyDescent="0.25">
      <c r="A155" s="5" t="s">
        <v>5</v>
      </c>
      <c r="B155" s="5" t="s">
        <v>225</v>
      </c>
      <c r="C155" s="5" t="s">
        <v>57</v>
      </c>
      <c r="D155" s="5" t="s">
        <v>58</v>
      </c>
      <c r="E155" s="16" t="s">
        <v>291</v>
      </c>
      <c r="F155" s="16" t="s">
        <v>769</v>
      </c>
      <c r="G155" s="6">
        <v>0</v>
      </c>
      <c r="H155" s="6">
        <v>0</v>
      </c>
      <c r="I155" s="6">
        <v>24565677.866248138</v>
      </c>
      <c r="J155" s="6">
        <v>988077.54751130997</v>
      </c>
      <c r="K155" s="6">
        <v>1779272.8959276001</v>
      </c>
      <c r="L155" s="6">
        <v>0</v>
      </c>
      <c r="M155" s="6">
        <v>0</v>
      </c>
      <c r="N155" s="7">
        <v>29758328.471329175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1867444.2410588569</v>
      </c>
      <c r="V155" s="8">
        <f t="shared" si="2"/>
        <v>58958801.022075079</v>
      </c>
      <c r="W155" s="19"/>
      <c r="X155" s="19"/>
      <c r="Y155" s="19"/>
      <c r="Z155" s="21"/>
      <c r="AA155" s="19"/>
      <c r="AB155" s="18"/>
      <c r="AC155" s="21"/>
      <c r="AD155" s="22"/>
      <c r="AE155" s="22"/>
      <c r="AF155" s="21"/>
    </row>
    <row r="156" spans="1:32" x14ac:dyDescent="0.25">
      <c r="A156" s="5" t="s">
        <v>5</v>
      </c>
      <c r="B156" s="5" t="s">
        <v>225</v>
      </c>
      <c r="C156" s="5" t="s">
        <v>292</v>
      </c>
      <c r="D156" s="5" t="s">
        <v>293</v>
      </c>
      <c r="E156" s="16" t="s">
        <v>294</v>
      </c>
      <c r="F156" s="16" t="s">
        <v>769</v>
      </c>
      <c r="G156" s="6">
        <v>0</v>
      </c>
      <c r="H156" s="6">
        <v>0</v>
      </c>
      <c r="I156" s="6">
        <v>62570929.714389436</v>
      </c>
      <c r="J156" s="6">
        <v>1983044.0090498</v>
      </c>
      <c r="K156" s="6">
        <v>4163496.5158370999</v>
      </c>
      <c r="L156" s="6">
        <v>0</v>
      </c>
      <c r="M156" s="6">
        <v>0</v>
      </c>
      <c r="N156" s="7">
        <v>62023266.797293924</v>
      </c>
      <c r="O156" s="7">
        <v>0</v>
      </c>
      <c r="P156" s="7">
        <v>0</v>
      </c>
      <c r="Q156" s="7">
        <v>-7068897.4767705137</v>
      </c>
      <c r="R156" s="7">
        <v>0</v>
      </c>
      <c r="S156" s="7">
        <v>0</v>
      </c>
      <c r="T156" s="7">
        <v>0</v>
      </c>
      <c r="U156" s="7">
        <v>4007530.9799999995</v>
      </c>
      <c r="V156" s="8">
        <f t="shared" si="2"/>
        <v>127679370.53979973</v>
      </c>
      <c r="W156" s="19"/>
      <c r="X156" s="19"/>
      <c r="Y156" s="19"/>
      <c r="Z156" s="21"/>
      <c r="AA156" s="19"/>
      <c r="AB156" s="18"/>
      <c r="AC156" s="21"/>
      <c r="AD156" s="22"/>
      <c r="AE156" s="22"/>
      <c r="AF156" s="21"/>
    </row>
    <row r="157" spans="1:32" x14ac:dyDescent="0.25">
      <c r="A157" s="5" t="s">
        <v>5</v>
      </c>
      <c r="B157" s="5" t="s">
        <v>225</v>
      </c>
      <c r="C157" s="5" t="s">
        <v>295</v>
      </c>
      <c r="D157" s="5" t="s">
        <v>296</v>
      </c>
      <c r="E157" s="16" t="s">
        <v>297</v>
      </c>
      <c r="F157" s="16" t="s">
        <v>769</v>
      </c>
      <c r="G157" s="6">
        <v>0</v>
      </c>
      <c r="H157" s="6">
        <v>0</v>
      </c>
      <c r="I157" s="6">
        <v>2682245.0270923488</v>
      </c>
      <c r="J157" s="6">
        <v>69767.457013574996</v>
      </c>
      <c r="K157" s="6">
        <v>102780.81447964</v>
      </c>
      <c r="L157" s="6">
        <v>0</v>
      </c>
      <c r="M157" s="6">
        <v>0</v>
      </c>
      <c r="N157" s="7">
        <v>1794173.4422444962</v>
      </c>
      <c r="O157" s="7">
        <v>0</v>
      </c>
      <c r="P157" s="7">
        <v>0</v>
      </c>
      <c r="Q157" s="7">
        <v>-1234779.3196931107</v>
      </c>
      <c r="R157" s="7">
        <v>0</v>
      </c>
      <c r="S157" s="7">
        <v>0</v>
      </c>
      <c r="T157" s="7">
        <v>0</v>
      </c>
      <c r="U157" s="7">
        <v>249490.05552993334</v>
      </c>
      <c r="V157" s="8">
        <f t="shared" si="2"/>
        <v>3663677.4766668826</v>
      </c>
      <c r="W157" s="19"/>
      <c r="X157" s="19"/>
      <c r="Y157" s="19"/>
      <c r="Z157" s="21"/>
      <c r="AA157" s="19"/>
      <c r="AB157" s="18"/>
      <c r="AC157" s="21"/>
      <c r="AD157" s="22"/>
      <c r="AE157" s="22"/>
      <c r="AF157" s="21"/>
    </row>
    <row r="158" spans="1:32" x14ac:dyDescent="0.25">
      <c r="A158" s="5" t="s">
        <v>5</v>
      </c>
      <c r="B158" s="5" t="s">
        <v>225</v>
      </c>
      <c r="C158" s="5" t="s">
        <v>295</v>
      </c>
      <c r="D158" s="5" t="s">
        <v>296</v>
      </c>
      <c r="E158" s="16" t="s">
        <v>298</v>
      </c>
      <c r="F158" s="16" t="s">
        <v>769</v>
      </c>
      <c r="G158" s="6">
        <v>0</v>
      </c>
      <c r="H158" s="6">
        <v>0</v>
      </c>
      <c r="I158" s="6">
        <v>5916277.1515946323</v>
      </c>
      <c r="J158" s="6">
        <v>430792.20814479998</v>
      </c>
      <c r="K158" s="6">
        <v>782189.59276018001</v>
      </c>
      <c r="L158" s="6">
        <v>0</v>
      </c>
      <c r="M158" s="6">
        <v>0</v>
      </c>
      <c r="N158" s="7">
        <v>10872904.238534125</v>
      </c>
      <c r="O158" s="7">
        <v>0</v>
      </c>
      <c r="P158" s="7">
        <v>0</v>
      </c>
      <c r="Q158" s="7">
        <v>-1108256.0132143949</v>
      </c>
      <c r="R158" s="7">
        <v>0</v>
      </c>
      <c r="S158" s="7">
        <v>0</v>
      </c>
      <c r="T158" s="7">
        <v>0</v>
      </c>
      <c r="U158" s="7">
        <v>338803.94447006664</v>
      </c>
      <c r="V158" s="8">
        <f t="shared" si="2"/>
        <v>17232711.122289408</v>
      </c>
      <c r="W158" s="19"/>
      <c r="X158" s="19"/>
      <c r="Y158" s="19"/>
      <c r="Z158" s="21"/>
      <c r="AA158" s="19"/>
      <c r="AB158" s="18"/>
      <c r="AC158" s="21"/>
      <c r="AD158" s="22"/>
      <c r="AE158" s="22"/>
      <c r="AF158" s="21"/>
    </row>
    <row r="159" spans="1:32" x14ac:dyDescent="0.25">
      <c r="A159" s="5" t="s">
        <v>5</v>
      </c>
      <c r="B159" s="5" t="s">
        <v>225</v>
      </c>
      <c r="C159" s="5" t="s">
        <v>299</v>
      </c>
      <c r="D159" s="5" t="s">
        <v>300</v>
      </c>
      <c r="E159" s="16" t="s">
        <v>301</v>
      </c>
      <c r="F159" s="16" t="s">
        <v>769</v>
      </c>
      <c r="G159" s="6">
        <v>0</v>
      </c>
      <c r="H159" s="6">
        <v>0</v>
      </c>
      <c r="I159" s="6">
        <v>27198036.64977172</v>
      </c>
      <c r="J159" s="6">
        <v>1027020.760181</v>
      </c>
      <c r="K159" s="6">
        <v>2410327.9638009002</v>
      </c>
      <c r="L159" s="6">
        <v>0</v>
      </c>
      <c r="M159" s="6">
        <v>0</v>
      </c>
      <c r="N159" s="7">
        <v>37577892.598212153</v>
      </c>
      <c r="O159" s="7">
        <v>0</v>
      </c>
      <c r="P159" s="7">
        <v>0</v>
      </c>
      <c r="Q159" s="7">
        <v>-10817155.433831999</v>
      </c>
      <c r="R159" s="7">
        <v>0</v>
      </c>
      <c r="S159" s="7">
        <v>0</v>
      </c>
      <c r="T159" s="7">
        <v>0</v>
      </c>
      <c r="U159" s="7">
        <v>1690349.4000000001</v>
      </c>
      <c r="V159" s="8">
        <f t="shared" si="2"/>
        <v>59086471.938133776</v>
      </c>
      <c r="W159" s="19"/>
      <c r="X159" s="19"/>
      <c r="Y159" s="19"/>
      <c r="Z159" s="21"/>
      <c r="AA159" s="19"/>
      <c r="AB159" s="18"/>
      <c r="AC159" s="21"/>
      <c r="AD159" s="22"/>
      <c r="AE159" s="22"/>
      <c r="AF159" s="21"/>
    </row>
    <row r="160" spans="1:32" x14ac:dyDescent="0.25">
      <c r="A160" s="5" t="s">
        <v>5</v>
      </c>
      <c r="B160" s="5" t="s">
        <v>225</v>
      </c>
      <c r="C160" s="5" t="s">
        <v>302</v>
      </c>
      <c r="D160" s="5" t="s">
        <v>303</v>
      </c>
      <c r="E160" s="16" t="s">
        <v>304</v>
      </c>
      <c r="F160" s="16" t="s">
        <v>769</v>
      </c>
      <c r="G160" s="6">
        <v>0</v>
      </c>
      <c r="H160" s="6">
        <v>0</v>
      </c>
      <c r="I160" s="6">
        <v>6477281.101216929</v>
      </c>
      <c r="J160" s="6">
        <v>182542.37104072</v>
      </c>
      <c r="K160" s="6">
        <v>281482.53393665003</v>
      </c>
      <c r="L160" s="6">
        <v>0</v>
      </c>
      <c r="M160" s="6">
        <v>0</v>
      </c>
      <c r="N160" s="7">
        <v>4171165.210342661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381780</v>
      </c>
      <c r="V160" s="8">
        <f t="shared" si="2"/>
        <v>11494251.21653696</v>
      </c>
      <c r="W160" s="19"/>
      <c r="X160" s="19"/>
      <c r="Y160" s="19"/>
      <c r="Z160" s="21"/>
      <c r="AA160" s="19"/>
      <c r="AB160" s="18"/>
      <c r="AC160" s="21"/>
      <c r="AD160" s="22"/>
      <c r="AE160" s="22"/>
      <c r="AF160" s="21"/>
    </row>
    <row r="161" spans="1:32" ht="30" x14ac:dyDescent="0.25">
      <c r="A161" s="5" t="s">
        <v>5</v>
      </c>
      <c r="B161" s="5" t="s">
        <v>225</v>
      </c>
      <c r="C161" s="5" t="s">
        <v>305</v>
      </c>
      <c r="D161" s="5" t="s">
        <v>306</v>
      </c>
      <c r="E161" s="16" t="s">
        <v>307</v>
      </c>
      <c r="F161" s="16" t="s">
        <v>769</v>
      </c>
      <c r="G161" s="6">
        <v>0</v>
      </c>
      <c r="H161" s="6">
        <v>0</v>
      </c>
      <c r="I161" s="6">
        <v>28536958.333968967</v>
      </c>
      <c r="J161" s="6">
        <v>868491.21266969002</v>
      </c>
      <c r="K161" s="6">
        <v>1335737.4660634</v>
      </c>
      <c r="L161" s="6">
        <v>0</v>
      </c>
      <c r="M161" s="6">
        <v>0</v>
      </c>
      <c r="N161" s="7">
        <v>21312370.002796002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1745151.427288281</v>
      </c>
      <c r="V161" s="8">
        <f t="shared" si="2"/>
        <v>53798708.442786336</v>
      </c>
      <c r="W161" s="19"/>
      <c r="X161" s="19"/>
      <c r="Y161" s="19"/>
      <c r="Z161" s="21"/>
      <c r="AA161" s="19"/>
      <c r="AB161" s="18"/>
      <c r="AC161" s="21"/>
      <c r="AD161" s="22"/>
      <c r="AE161" s="22"/>
      <c r="AF161" s="21"/>
    </row>
    <row r="162" spans="1:32" ht="30" x14ac:dyDescent="0.25">
      <c r="A162" s="5" t="s">
        <v>5</v>
      </c>
      <c r="B162" s="5" t="s">
        <v>225</v>
      </c>
      <c r="C162" s="5" t="s">
        <v>305</v>
      </c>
      <c r="D162" s="5" t="s">
        <v>306</v>
      </c>
      <c r="E162" s="16" t="s">
        <v>308</v>
      </c>
      <c r="F162" s="16" t="s">
        <v>769</v>
      </c>
      <c r="G162" s="6">
        <v>0</v>
      </c>
      <c r="H162" s="6">
        <v>0</v>
      </c>
      <c r="I162" s="6">
        <v>17921738.592646055</v>
      </c>
      <c r="J162" s="6">
        <v>584029.6199095</v>
      </c>
      <c r="K162" s="6">
        <v>1071628.4615384999</v>
      </c>
      <c r="L162" s="6">
        <v>0</v>
      </c>
      <c r="M162" s="6">
        <v>0</v>
      </c>
      <c r="N162" s="7">
        <v>16416765.000351567</v>
      </c>
      <c r="O162" s="7">
        <v>0</v>
      </c>
      <c r="P162" s="7">
        <v>0</v>
      </c>
      <c r="Q162" s="7">
        <v>-155108.83161088623</v>
      </c>
      <c r="R162" s="7">
        <v>0</v>
      </c>
      <c r="S162" s="7">
        <v>0</v>
      </c>
      <c r="T162" s="7">
        <v>0</v>
      </c>
      <c r="U162" s="7">
        <v>1095987.432101836</v>
      </c>
      <c r="V162" s="8">
        <f t="shared" si="2"/>
        <v>36935040.274936572</v>
      </c>
      <c r="W162" s="19"/>
      <c r="X162" s="19"/>
      <c r="Y162" s="19"/>
      <c r="Z162" s="21"/>
      <c r="AA162" s="19"/>
      <c r="AB162" s="18"/>
      <c r="AC162" s="21"/>
      <c r="AD162" s="22"/>
      <c r="AE162" s="22"/>
      <c r="AF162" s="21"/>
    </row>
    <row r="163" spans="1:32" ht="30" x14ac:dyDescent="0.25">
      <c r="A163" s="5" t="s">
        <v>5</v>
      </c>
      <c r="B163" s="5" t="s">
        <v>225</v>
      </c>
      <c r="C163" s="5" t="s">
        <v>305</v>
      </c>
      <c r="D163" s="5" t="s">
        <v>306</v>
      </c>
      <c r="E163" s="16" t="s">
        <v>309</v>
      </c>
      <c r="F163" s="16" t="s">
        <v>769</v>
      </c>
      <c r="G163" s="6">
        <v>0</v>
      </c>
      <c r="H163" s="6">
        <v>0</v>
      </c>
      <c r="I163" s="6">
        <v>21935803.873312853</v>
      </c>
      <c r="J163" s="6">
        <v>982948.66968326003</v>
      </c>
      <c r="K163" s="6">
        <v>1331044.2986425001</v>
      </c>
      <c r="L163" s="6">
        <v>0</v>
      </c>
      <c r="M163" s="6">
        <v>0</v>
      </c>
      <c r="N163" s="7">
        <v>18439941.130682528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1341463.9006098835</v>
      </c>
      <c r="V163" s="8">
        <f t="shared" si="2"/>
        <v>44031201.872931018</v>
      </c>
      <c r="W163" s="19"/>
      <c r="X163" s="19"/>
      <c r="Y163" s="19"/>
      <c r="Z163" s="21"/>
      <c r="AA163" s="19"/>
      <c r="AB163" s="18"/>
      <c r="AC163" s="21"/>
      <c r="AD163" s="22"/>
      <c r="AE163" s="22"/>
      <c r="AF163" s="21"/>
    </row>
    <row r="164" spans="1:32" x14ac:dyDescent="0.25">
      <c r="A164" s="5" t="s">
        <v>5</v>
      </c>
      <c r="B164" s="5" t="s">
        <v>225</v>
      </c>
      <c r="C164" s="5" t="s">
        <v>310</v>
      </c>
      <c r="D164" s="5" t="s">
        <v>311</v>
      </c>
      <c r="E164" s="16" t="s">
        <v>312</v>
      </c>
      <c r="F164" s="16" t="s">
        <v>769</v>
      </c>
      <c r="G164" s="6">
        <v>0</v>
      </c>
      <c r="H164" s="6">
        <v>0</v>
      </c>
      <c r="I164" s="6">
        <v>38302948.253550544</v>
      </c>
      <c r="J164" s="6">
        <v>1256458.9954750999</v>
      </c>
      <c r="K164" s="6">
        <v>3417745.7918552002</v>
      </c>
      <c r="L164" s="6">
        <v>0</v>
      </c>
      <c r="M164" s="6">
        <v>0</v>
      </c>
      <c r="N164" s="7">
        <v>43253551.982181236</v>
      </c>
      <c r="O164" s="7">
        <v>0</v>
      </c>
      <c r="P164" s="7">
        <v>0</v>
      </c>
      <c r="Q164" s="7">
        <v>-19519391.887014978</v>
      </c>
      <c r="R164" s="7">
        <v>0</v>
      </c>
      <c r="S164" s="7">
        <v>0</v>
      </c>
      <c r="T164" s="7">
        <v>0</v>
      </c>
      <c r="U164" s="7">
        <v>2519851.14</v>
      </c>
      <c r="V164" s="8">
        <f t="shared" si="2"/>
        <v>69231164.276047096</v>
      </c>
      <c r="W164" s="19"/>
      <c r="X164" s="19"/>
      <c r="Y164" s="19"/>
      <c r="Z164" s="21"/>
      <c r="AA164" s="19"/>
      <c r="AB164" s="18"/>
      <c r="AC164" s="21"/>
      <c r="AD164" s="22"/>
      <c r="AE164" s="22"/>
      <c r="AF164" s="21"/>
    </row>
    <row r="165" spans="1:32" ht="30" x14ac:dyDescent="0.25">
      <c r="A165" s="5" t="s">
        <v>5</v>
      </c>
      <c r="B165" s="5" t="s">
        <v>225</v>
      </c>
      <c r="C165" s="5" t="s">
        <v>313</v>
      </c>
      <c r="D165" s="5" t="s">
        <v>314</v>
      </c>
      <c r="E165" s="16" t="s">
        <v>315</v>
      </c>
      <c r="F165" s="16" t="s">
        <v>769</v>
      </c>
      <c r="G165" s="6">
        <v>0</v>
      </c>
      <c r="H165" s="6">
        <v>0</v>
      </c>
      <c r="I165" s="6">
        <v>34746808.327837028</v>
      </c>
      <c r="J165" s="6">
        <v>1629298.6515837</v>
      </c>
      <c r="K165" s="6">
        <v>3188535.6561086001</v>
      </c>
      <c r="L165" s="6">
        <v>0</v>
      </c>
      <c r="M165" s="6">
        <v>0</v>
      </c>
      <c r="N165" s="7">
        <v>42265040.549105838</v>
      </c>
      <c r="O165" s="7">
        <v>0</v>
      </c>
      <c r="P165" s="7">
        <v>0</v>
      </c>
      <c r="Q165" s="7">
        <v>-15311178.994404841</v>
      </c>
      <c r="R165" s="7">
        <v>0</v>
      </c>
      <c r="S165" s="7">
        <v>0</v>
      </c>
      <c r="T165" s="7">
        <v>0</v>
      </c>
      <c r="U165" s="7">
        <v>2256955.3800000004</v>
      </c>
      <c r="V165" s="8">
        <f t="shared" si="2"/>
        <v>68775459.57023032</v>
      </c>
      <c r="W165" s="19"/>
      <c r="X165" s="19"/>
      <c r="Y165" s="19"/>
      <c r="Z165" s="21"/>
      <c r="AA165" s="19"/>
      <c r="AB165" s="18"/>
      <c r="AC165" s="21"/>
      <c r="AD165" s="22"/>
      <c r="AE165" s="22"/>
      <c r="AF165" s="21"/>
    </row>
    <row r="166" spans="1:32" x14ac:dyDescent="0.25">
      <c r="A166" s="5" t="s">
        <v>5</v>
      </c>
      <c r="B166" s="5" t="s">
        <v>225</v>
      </c>
      <c r="C166" s="5" t="s">
        <v>316</v>
      </c>
      <c r="D166" s="5" t="s">
        <v>317</v>
      </c>
      <c r="E166" s="16" t="s">
        <v>318</v>
      </c>
      <c r="F166" s="16" t="s">
        <v>769</v>
      </c>
      <c r="G166" s="6">
        <v>0</v>
      </c>
      <c r="H166" s="6">
        <v>0</v>
      </c>
      <c r="I166" s="6">
        <v>56380168.796952665</v>
      </c>
      <c r="J166" s="6">
        <v>2965411.5656109001</v>
      </c>
      <c r="K166" s="6">
        <v>4848614.8416290004</v>
      </c>
      <c r="L166" s="6">
        <v>0</v>
      </c>
      <c r="M166" s="6">
        <v>0</v>
      </c>
      <c r="N166" s="7">
        <v>71237403.758414119</v>
      </c>
      <c r="O166" s="7">
        <v>0</v>
      </c>
      <c r="P166" s="7">
        <v>0</v>
      </c>
      <c r="Q166" s="7">
        <v>-22054723.635617793</v>
      </c>
      <c r="R166" s="7">
        <v>0</v>
      </c>
      <c r="S166" s="7">
        <v>0</v>
      </c>
      <c r="T166" s="7">
        <v>0</v>
      </c>
      <c r="U166" s="7">
        <v>3942707.58</v>
      </c>
      <c r="V166" s="8">
        <f t="shared" si="2"/>
        <v>117319582.90698887</v>
      </c>
      <c r="W166" s="19"/>
      <c r="X166" s="19"/>
      <c r="Y166" s="19"/>
      <c r="Z166" s="21"/>
      <c r="AA166" s="19"/>
      <c r="AB166" s="18"/>
      <c r="AC166" s="21"/>
      <c r="AD166" s="22"/>
      <c r="AE166" s="22"/>
      <c r="AF166" s="21"/>
    </row>
    <row r="167" spans="1:32" x14ac:dyDescent="0.25">
      <c r="A167" s="5" t="s">
        <v>5</v>
      </c>
      <c r="B167" s="5" t="s">
        <v>225</v>
      </c>
      <c r="C167" s="5" t="s">
        <v>319</v>
      </c>
      <c r="D167" s="5" t="s">
        <v>320</v>
      </c>
      <c r="E167" s="16" t="s">
        <v>321</v>
      </c>
      <c r="F167" s="16" t="s">
        <v>769</v>
      </c>
      <c r="G167" s="6">
        <v>0</v>
      </c>
      <c r="H167" s="6">
        <v>0</v>
      </c>
      <c r="I167" s="6">
        <v>46131879.365146548</v>
      </c>
      <c r="J167" s="6">
        <v>1824627.8823529</v>
      </c>
      <c r="K167" s="6">
        <v>3085512.9411765002</v>
      </c>
      <c r="L167" s="6">
        <v>0</v>
      </c>
      <c r="M167" s="6">
        <v>0</v>
      </c>
      <c r="N167" s="7">
        <v>52752311.902545318</v>
      </c>
      <c r="O167" s="7">
        <v>0</v>
      </c>
      <c r="P167" s="7">
        <v>0</v>
      </c>
      <c r="Q167" s="7">
        <v>-20544621.950196855</v>
      </c>
      <c r="R167" s="7">
        <v>0</v>
      </c>
      <c r="S167" s="7">
        <v>0</v>
      </c>
      <c r="T167" s="7">
        <v>0</v>
      </c>
      <c r="U167" s="7">
        <v>3164521.14</v>
      </c>
      <c r="V167" s="8">
        <f t="shared" si="2"/>
        <v>86414231.281024411</v>
      </c>
      <c r="W167" s="19"/>
      <c r="X167" s="19"/>
      <c r="Y167" s="19"/>
      <c r="Z167" s="21"/>
      <c r="AA167" s="19"/>
      <c r="AB167" s="18"/>
      <c r="AC167" s="21"/>
      <c r="AD167" s="22"/>
      <c r="AE167" s="22"/>
      <c r="AF167" s="21"/>
    </row>
    <row r="168" spans="1:32" ht="30" x14ac:dyDescent="0.25">
      <c r="A168" s="5" t="s">
        <v>5</v>
      </c>
      <c r="B168" s="5" t="s">
        <v>225</v>
      </c>
      <c r="C168" s="5" t="s">
        <v>322</v>
      </c>
      <c r="D168" s="5" t="s">
        <v>323</v>
      </c>
      <c r="E168" s="16" t="s">
        <v>324</v>
      </c>
      <c r="F168" s="16" t="s">
        <v>770</v>
      </c>
      <c r="G168" s="6">
        <v>0</v>
      </c>
      <c r="H168" s="6">
        <v>0</v>
      </c>
      <c r="I168" s="6">
        <v>106132021.70384604</v>
      </c>
      <c r="J168" s="6">
        <v>5720313.8009050004</v>
      </c>
      <c r="K168" s="6">
        <v>8038472.9954751004</v>
      </c>
      <c r="L168" s="6">
        <v>0</v>
      </c>
      <c r="M168" s="6">
        <v>0</v>
      </c>
      <c r="N168" s="7">
        <v>108427690.63181663</v>
      </c>
      <c r="O168" s="7">
        <v>0</v>
      </c>
      <c r="P168" s="7">
        <v>0</v>
      </c>
      <c r="Q168" s="7">
        <v>-38080948.25951048</v>
      </c>
      <c r="R168" s="7">
        <v>0</v>
      </c>
      <c r="S168" s="7">
        <v>0</v>
      </c>
      <c r="T168" s="7">
        <v>0</v>
      </c>
      <c r="U168" s="7">
        <v>8670075.4757370651</v>
      </c>
      <c r="V168" s="8">
        <f t="shared" si="2"/>
        <v>198907626.34826934</v>
      </c>
      <c r="W168" s="19"/>
      <c r="X168" s="19"/>
      <c r="Y168" s="19"/>
      <c r="Z168" s="21"/>
      <c r="AA168" s="19"/>
      <c r="AB168" s="18"/>
      <c r="AC168" s="21"/>
      <c r="AD168" s="22"/>
      <c r="AE168" s="22"/>
      <c r="AF168" s="21"/>
    </row>
    <row r="169" spans="1:32" ht="30" x14ac:dyDescent="0.25">
      <c r="A169" s="5" t="s">
        <v>5</v>
      </c>
      <c r="B169" s="5" t="s">
        <v>225</v>
      </c>
      <c r="C169" s="5" t="s">
        <v>322</v>
      </c>
      <c r="D169" s="5" t="s">
        <v>323</v>
      </c>
      <c r="E169" s="16" t="s">
        <v>325</v>
      </c>
      <c r="F169" s="16" t="s">
        <v>769</v>
      </c>
      <c r="G169" s="6">
        <v>0</v>
      </c>
      <c r="H169" s="6">
        <v>0</v>
      </c>
      <c r="I169" s="6">
        <v>27169838.37778395</v>
      </c>
      <c r="J169" s="6">
        <v>1954302.4253394001</v>
      </c>
      <c r="K169" s="6">
        <v>2413350.2262443001</v>
      </c>
      <c r="L169" s="6">
        <v>0</v>
      </c>
      <c r="M169" s="6">
        <v>0</v>
      </c>
      <c r="N169" s="7">
        <v>37334811.700515151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2164729.6842629374</v>
      </c>
      <c r="V169" s="8">
        <f t="shared" si="2"/>
        <v>71037032.414145738</v>
      </c>
      <c r="W169" s="19"/>
      <c r="X169" s="19"/>
      <c r="Y169" s="19"/>
      <c r="Z169" s="21"/>
      <c r="AA169" s="19"/>
      <c r="AB169" s="18"/>
      <c r="AC169" s="21"/>
      <c r="AD169" s="22"/>
      <c r="AE169" s="22"/>
      <c r="AF169" s="21"/>
    </row>
    <row r="170" spans="1:32" ht="30" x14ac:dyDescent="0.25">
      <c r="A170" s="5" t="s">
        <v>5</v>
      </c>
      <c r="B170" s="5" t="s">
        <v>225</v>
      </c>
      <c r="C170" s="5" t="s">
        <v>109</v>
      </c>
      <c r="D170" s="5" t="s">
        <v>110</v>
      </c>
      <c r="E170" s="16" t="s">
        <v>326</v>
      </c>
      <c r="F170" s="16" t="s">
        <v>770</v>
      </c>
      <c r="G170" s="6">
        <v>0</v>
      </c>
      <c r="H170" s="6">
        <v>0</v>
      </c>
      <c r="I170" s="6">
        <v>35147290.863743812</v>
      </c>
      <c r="J170" s="6">
        <v>2142839.0769230998</v>
      </c>
      <c r="K170" s="6">
        <v>4029773.8552036001</v>
      </c>
      <c r="L170" s="6">
        <v>0</v>
      </c>
      <c r="M170" s="6">
        <v>0</v>
      </c>
      <c r="N170" s="7">
        <v>40896511.058348931</v>
      </c>
      <c r="O170" s="7">
        <v>0</v>
      </c>
      <c r="P170" s="7">
        <v>0</v>
      </c>
      <c r="Q170" s="7">
        <v>-541650.63854768244</v>
      </c>
      <c r="R170" s="7">
        <v>0</v>
      </c>
      <c r="S170" s="7">
        <v>0</v>
      </c>
      <c r="T170" s="7">
        <v>0</v>
      </c>
      <c r="U170" s="7">
        <v>2469143.8509238488</v>
      </c>
      <c r="V170" s="8">
        <f t="shared" si="2"/>
        <v>84143908.066595599</v>
      </c>
      <c r="W170" s="19"/>
      <c r="X170" s="19"/>
      <c r="Y170" s="19"/>
      <c r="Z170" s="21"/>
      <c r="AA170" s="19"/>
      <c r="AB170" s="18"/>
      <c r="AC170" s="21"/>
      <c r="AD170" s="22"/>
      <c r="AE170" s="22"/>
      <c r="AF170" s="21"/>
    </row>
    <row r="171" spans="1:32" ht="30" x14ac:dyDescent="0.25">
      <c r="A171" s="5" t="s">
        <v>5</v>
      </c>
      <c r="B171" s="5" t="s">
        <v>225</v>
      </c>
      <c r="C171" s="5" t="s">
        <v>109</v>
      </c>
      <c r="D171" s="5" t="s">
        <v>110</v>
      </c>
      <c r="E171" s="16" t="s">
        <v>327</v>
      </c>
      <c r="F171" s="16" t="s">
        <v>769</v>
      </c>
      <c r="G171" s="6">
        <v>0</v>
      </c>
      <c r="H171" s="6">
        <v>0</v>
      </c>
      <c r="I171" s="6">
        <v>12815482.805522643</v>
      </c>
      <c r="J171" s="6">
        <v>258372.08144795999</v>
      </c>
      <c r="K171" s="6">
        <v>634288.86877827998</v>
      </c>
      <c r="L171" s="6">
        <v>0</v>
      </c>
      <c r="M171" s="6">
        <v>0</v>
      </c>
      <c r="N171" s="7">
        <v>8270857.0322335064</v>
      </c>
      <c r="O171" s="7">
        <v>0</v>
      </c>
      <c r="P171" s="7">
        <v>0</v>
      </c>
      <c r="Q171" s="7">
        <v>-5301748.4116295455</v>
      </c>
      <c r="R171" s="7">
        <v>0</v>
      </c>
      <c r="S171" s="7">
        <v>0</v>
      </c>
      <c r="T171" s="7">
        <v>0</v>
      </c>
      <c r="U171" s="7">
        <v>1132962.7314029713</v>
      </c>
      <c r="V171" s="8">
        <f t="shared" si="2"/>
        <v>17810215.107755814</v>
      </c>
      <c r="W171" s="19"/>
      <c r="X171" s="19"/>
      <c r="Y171" s="19"/>
      <c r="Z171" s="21"/>
      <c r="AA171" s="19"/>
      <c r="AB171" s="18"/>
      <c r="AC171" s="21"/>
      <c r="AD171" s="22"/>
      <c r="AE171" s="22"/>
      <c r="AF171" s="21"/>
    </row>
    <row r="172" spans="1:32" ht="30" x14ac:dyDescent="0.25">
      <c r="A172" s="5" t="s">
        <v>5</v>
      </c>
      <c r="B172" s="5" t="s">
        <v>225</v>
      </c>
      <c r="C172" s="5" t="s">
        <v>109</v>
      </c>
      <c r="D172" s="5" t="s">
        <v>110</v>
      </c>
      <c r="E172" s="16" t="s">
        <v>328</v>
      </c>
      <c r="F172" s="16" t="s">
        <v>769</v>
      </c>
      <c r="G172" s="6">
        <v>0</v>
      </c>
      <c r="H172" s="6">
        <v>0</v>
      </c>
      <c r="I172" s="6">
        <v>14225277.17729846</v>
      </c>
      <c r="J172" s="6">
        <v>423022.3800905</v>
      </c>
      <c r="K172" s="6">
        <v>924544.02714933001</v>
      </c>
      <c r="L172" s="6">
        <v>0</v>
      </c>
      <c r="M172" s="6">
        <v>0</v>
      </c>
      <c r="N172" s="7">
        <v>12073600.236274835</v>
      </c>
      <c r="O172" s="7">
        <v>0</v>
      </c>
      <c r="P172" s="7">
        <v>0</v>
      </c>
      <c r="Q172" s="7">
        <v>-6842656.0836649947</v>
      </c>
      <c r="R172" s="7">
        <v>0</v>
      </c>
      <c r="S172" s="7">
        <v>0</v>
      </c>
      <c r="T172" s="7">
        <v>0</v>
      </c>
      <c r="U172" s="7">
        <v>981303.36899088218</v>
      </c>
      <c r="V172" s="8">
        <f t="shared" si="2"/>
        <v>21785091.106139015</v>
      </c>
      <c r="W172" s="19"/>
      <c r="X172" s="19"/>
      <c r="Y172" s="19"/>
      <c r="Z172" s="21"/>
      <c r="AA172" s="19"/>
      <c r="AB172" s="18"/>
      <c r="AC172" s="21"/>
      <c r="AD172" s="22"/>
      <c r="AE172" s="22"/>
      <c r="AF172" s="21"/>
    </row>
    <row r="173" spans="1:32" ht="30" x14ac:dyDescent="0.25">
      <c r="A173" s="5" t="s">
        <v>5</v>
      </c>
      <c r="B173" s="5" t="s">
        <v>225</v>
      </c>
      <c r="C173" s="5" t="s">
        <v>109</v>
      </c>
      <c r="D173" s="5" t="s">
        <v>110</v>
      </c>
      <c r="E173" s="16" t="s">
        <v>329</v>
      </c>
      <c r="F173" s="16" t="s">
        <v>769</v>
      </c>
      <c r="G173" s="6">
        <v>0</v>
      </c>
      <c r="H173" s="6">
        <v>0</v>
      </c>
      <c r="I173" s="6">
        <v>62578470.756844461</v>
      </c>
      <c r="J173" s="6">
        <v>1637995.3484163</v>
      </c>
      <c r="K173" s="6">
        <v>3463522.7149320999</v>
      </c>
      <c r="L173" s="6">
        <v>0</v>
      </c>
      <c r="M173" s="6">
        <v>0</v>
      </c>
      <c r="N173" s="7">
        <v>46556242.928355731</v>
      </c>
      <c r="O173" s="7">
        <v>0</v>
      </c>
      <c r="P173" s="7">
        <v>0</v>
      </c>
      <c r="Q173" s="7">
        <v>-18858023.212578014</v>
      </c>
      <c r="R173" s="7">
        <v>0</v>
      </c>
      <c r="S173" s="7">
        <v>0</v>
      </c>
      <c r="T173" s="7">
        <v>0</v>
      </c>
      <c r="U173" s="7">
        <v>4282578.9686822975</v>
      </c>
      <c r="V173" s="8">
        <f t="shared" si="2"/>
        <v>99660787.504652888</v>
      </c>
      <c r="W173" s="19"/>
      <c r="X173" s="19"/>
      <c r="Y173" s="19"/>
      <c r="Z173" s="21"/>
      <c r="AA173" s="19"/>
      <c r="AB173" s="18"/>
      <c r="AC173" s="21"/>
      <c r="AD173" s="22"/>
      <c r="AE173" s="22"/>
      <c r="AF173" s="21"/>
    </row>
    <row r="174" spans="1:32" x14ac:dyDescent="0.25">
      <c r="A174" s="5" t="s">
        <v>5</v>
      </c>
      <c r="B174" s="5" t="s">
        <v>225</v>
      </c>
      <c r="C174" s="5" t="s">
        <v>141</v>
      </c>
      <c r="D174" s="5" t="s">
        <v>142</v>
      </c>
      <c r="E174" s="16" t="s">
        <v>330</v>
      </c>
      <c r="F174" s="16" t="s">
        <v>769</v>
      </c>
      <c r="G174" s="6">
        <v>0</v>
      </c>
      <c r="H174" s="6">
        <v>0</v>
      </c>
      <c r="I174" s="6">
        <v>14470865.243963677</v>
      </c>
      <c r="J174" s="6">
        <v>1117761.6289593</v>
      </c>
      <c r="K174" s="6">
        <v>1752286.0633483999</v>
      </c>
      <c r="L174" s="6">
        <v>0</v>
      </c>
      <c r="M174" s="6">
        <v>0</v>
      </c>
      <c r="N174" s="7">
        <v>37558361.546883933</v>
      </c>
      <c r="O174" s="7">
        <v>0</v>
      </c>
      <c r="P174" s="7">
        <v>0</v>
      </c>
      <c r="Q174" s="7">
        <v>-18954996.362672005</v>
      </c>
      <c r="R174" s="7">
        <v>0</v>
      </c>
      <c r="S174" s="7">
        <v>0</v>
      </c>
      <c r="T174" s="7">
        <v>0</v>
      </c>
      <c r="U174" s="7">
        <v>859068</v>
      </c>
      <c r="V174" s="8">
        <f t="shared" si="2"/>
        <v>36803346.120483309</v>
      </c>
      <c r="W174" s="19"/>
      <c r="X174" s="19"/>
      <c r="Y174" s="19"/>
      <c r="Z174" s="21"/>
      <c r="AA174" s="19"/>
      <c r="AB174" s="18"/>
      <c r="AC174" s="21"/>
      <c r="AD174" s="22"/>
      <c r="AE174" s="22"/>
      <c r="AF174" s="21"/>
    </row>
    <row r="175" spans="1:32" x14ac:dyDescent="0.25">
      <c r="A175" s="5" t="s">
        <v>5</v>
      </c>
      <c r="B175" s="5" t="s">
        <v>225</v>
      </c>
      <c r="C175" s="5" t="s">
        <v>331</v>
      </c>
      <c r="D175" s="5" t="s">
        <v>332</v>
      </c>
      <c r="E175" s="16" t="s">
        <v>333</v>
      </c>
      <c r="F175" s="16" t="s">
        <v>770</v>
      </c>
      <c r="G175" s="6">
        <v>0</v>
      </c>
      <c r="H175" s="6">
        <v>0</v>
      </c>
      <c r="I175" s="6">
        <v>2831926.3446427714</v>
      </c>
      <c r="J175" s="6">
        <v>31087.819004525001</v>
      </c>
      <c r="K175" s="6">
        <v>107417.38461538999</v>
      </c>
      <c r="L175" s="6">
        <v>0</v>
      </c>
      <c r="M175" s="6">
        <v>0</v>
      </c>
      <c r="N175" s="7">
        <v>61487.659596647674</v>
      </c>
      <c r="O175" s="7">
        <v>0</v>
      </c>
      <c r="P175" s="7">
        <v>0</v>
      </c>
      <c r="Q175" s="7">
        <v>31904.113678884692</v>
      </c>
      <c r="R175" s="7">
        <v>0</v>
      </c>
      <c r="S175" s="7">
        <v>0</v>
      </c>
      <c r="T175" s="7">
        <v>0</v>
      </c>
      <c r="U175" s="7">
        <v>239033.76144760579</v>
      </c>
      <c r="V175" s="8">
        <f t="shared" si="2"/>
        <v>3302857.0829858244</v>
      </c>
      <c r="W175" s="19"/>
      <c r="X175" s="19"/>
      <c r="Y175" s="19"/>
      <c r="Z175" s="21"/>
      <c r="AA175" s="19"/>
      <c r="AB175" s="18"/>
      <c r="AC175" s="21"/>
      <c r="AD175" s="22"/>
      <c r="AE175" s="22"/>
      <c r="AF175" s="21"/>
    </row>
    <row r="176" spans="1:32" x14ac:dyDescent="0.25">
      <c r="A176" s="5" t="s">
        <v>5</v>
      </c>
      <c r="B176" s="5" t="s">
        <v>225</v>
      </c>
      <c r="C176" s="5" t="s">
        <v>331</v>
      </c>
      <c r="D176" s="5" t="s">
        <v>332</v>
      </c>
      <c r="E176" s="16" t="s">
        <v>334</v>
      </c>
      <c r="F176" s="16" t="s">
        <v>770</v>
      </c>
      <c r="G176" s="6">
        <v>0</v>
      </c>
      <c r="H176" s="6">
        <v>0</v>
      </c>
      <c r="I176" s="6">
        <v>111734679.91945679</v>
      </c>
      <c r="J176" s="6">
        <v>6917952.6063347999</v>
      </c>
      <c r="K176" s="6">
        <v>13320204.479637999</v>
      </c>
      <c r="L176" s="6">
        <v>0</v>
      </c>
      <c r="M176" s="6">
        <v>0</v>
      </c>
      <c r="N176" s="7">
        <v>113232690.15011464</v>
      </c>
      <c r="O176" s="7">
        <v>0</v>
      </c>
      <c r="P176" s="7">
        <v>0</v>
      </c>
      <c r="Q176" s="7">
        <v>-51289542.189269885</v>
      </c>
      <c r="R176" s="7">
        <v>0</v>
      </c>
      <c r="S176" s="7">
        <v>0</v>
      </c>
      <c r="T176" s="7">
        <v>0</v>
      </c>
      <c r="U176" s="7">
        <v>9431163.6585523933</v>
      </c>
      <c r="V176" s="8">
        <f t="shared" si="2"/>
        <v>203347148.62482673</v>
      </c>
      <c r="W176" s="19"/>
      <c r="X176" s="19"/>
      <c r="Y176" s="19"/>
      <c r="Z176" s="21"/>
      <c r="AA176" s="19"/>
      <c r="AB176" s="18"/>
      <c r="AC176" s="21"/>
      <c r="AD176" s="22"/>
      <c r="AE176" s="22"/>
      <c r="AF176" s="21"/>
    </row>
    <row r="177" spans="1:32" x14ac:dyDescent="0.25">
      <c r="A177" s="5" t="s">
        <v>5</v>
      </c>
      <c r="B177" s="5" t="s">
        <v>225</v>
      </c>
      <c r="C177" s="5" t="s">
        <v>43</v>
      </c>
      <c r="D177" s="5" t="s">
        <v>44</v>
      </c>
      <c r="E177" s="16" t="s">
        <v>335</v>
      </c>
      <c r="F177" s="16" t="s">
        <v>769</v>
      </c>
      <c r="G177" s="6">
        <v>0</v>
      </c>
      <c r="H177" s="6">
        <v>0</v>
      </c>
      <c r="I177" s="6">
        <v>53512725.614733011</v>
      </c>
      <c r="J177" s="6">
        <v>1884278.6063347999</v>
      </c>
      <c r="K177" s="6">
        <v>4765412.0361991003</v>
      </c>
      <c r="L177" s="6">
        <v>0</v>
      </c>
      <c r="M177" s="6">
        <v>0</v>
      </c>
      <c r="N177" s="7">
        <v>47961947.920240924</v>
      </c>
      <c r="O177" s="7">
        <v>0</v>
      </c>
      <c r="P177" s="7">
        <v>0</v>
      </c>
      <c r="Q177" s="7">
        <v>-26460277.807003815</v>
      </c>
      <c r="R177" s="7">
        <v>0</v>
      </c>
      <c r="S177" s="7">
        <v>0</v>
      </c>
      <c r="T177" s="7">
        <v>0</v>
      </c>
      <c r="U177" s="7">
        <v>3741072.8738037483</v>
      </c>
      <c r="V177" s="8">
        <f t="shared" si="2"/>
        <v>85405159.244307771</v>
      </c>
      <c r="W177" s="19"/>
      <c r="X177" s="19"/>
      <c r="Y177" s="19"/>
      <c r="Z177" s="21"/>
      <c r="AA177" s="19"/>
      <c r="AB177" s="18"/>
      <c r="AC177" s="21"/>
      <c r="AD177" s="22"/>
      <c r="AE177" s="22"/>
      <c r="AF177" s="21"/>
    </row>
    <row r="178" spans="1:32" x14ac:dyDescent="0.25">
      <c r="A178" s="5" t="s">
        <v>5</v>
      </c>
      <c r="B178" s="5" t="s">
        <v>225</v>
      </c>
      <c r="C178" s="5" t="s">
        <v>43</v>
      </c>
      <c r="D178" s="5" t="s">
        <v>44</v>
      </c>
      <c r="E178" s="16" t="s">
        <v>336</v>
      </c>
      <c r="F178" s="16" t="s">
        <v>770</v>
      </c>
      <c r="G178" s="6">
        <v>0</v>
      </c>
      <c r="H178" s="6">
        <v>0</v>
      </c>
      <c r="I178" s="6">
        <v>39297341.311346672</v>
      </c>
      <c r="J178" s="6">
        <v>2139472.6334842001</v>
      </c>
      <c r="K178" s="6">
        <v>4901348.7420814</v>
      </c>
      <c r="L178" s="6">
        <v>0</v>
      </c>
      <c r="M178" s="6">
        <v>0</v>
      </c>
      <c r="N178" s="7">
        <v>47146564.655833811</v>
      </c>
      <c r="O178" s="7">
        <v>0</v>
      </c>
      <c r="P178" s="7">
        <v>0</v>
      </c>
      <c r="Q178" s="7">
        <v>-9913544.5025562793</v>
      </c>
      <c r="R178" s="7">
        <v>0</v>
      </c>
      <c r="S178" s="7">
        <v>0</v>
      </c>
      <c r="T178" s="7">
        <v>0</v>
      </c>
      <c r="U178" s="7">
        <v>2819738.633894267</v>
      </c>
      <c r="V178" s="8">
        <f t="shared" si="2"/>
        <v>86390921.474084064</v>
      </c>
      <c r="W178" s="19"/>
      <c r="X178" s="19"/>
      <c r="Y178" s="19"/>
      <c r="Z178" s="21"/>
      <c r="AA178" s="19"/>
      <c r="AB178" s="18"/>
      <c r="AC178" s="21"/>
      <c r="AD178" s="22"/>
      <c r="AE178" s="22"/>
      <c r="AF178" s="21"/>
    </row>
    <row r="179" spans="1:32" x14ac:dyDescent="0.25">
      <c r="A179" s="5" t="s">
        <v>5</v>
      </c>
      <c r="B179" s="5" t="s">
        <v>225</v>
      </c>
      <c r="C179" s="5" t="s">
        <v>43</v>
      </c>
      <c r="D179" s="5" t="s">
        <v>44</v>
      </c>
      <c r="E179" s="16" t="s">
        <v>337</v>
      </c>
      <c r="F179" s="16" t="s">
        <v>769</v>
      </c>
      <c r="G179" s="6">
        <v>0</v>
      </c>
      <c r="H179" s="6">
        <v>0</v>
      </c>
      <c r="I179" s="6">
        <v>6941345.4958704244</v>
      </c>
      <c r="J179" s="6">
        <v>175098.0361991</v>
      </c>
      <c r="K179" s="6">
        <v>477749.41176470998</v>
      </c>
      <c r="L179" s="6">
        <v>0</v>
      </c>
      <c r="M179" s="6">
        <v>0</v>
      </c>
      <c r="N179" s="7">
        <v>4963868.3658705028</v>
      </c>
      <c r="O179" s="7">
        <v>0</v>
      </c>
      <c r="P179" s="7">
        <v>0</v>
      </c>
      <c r="Q179" s="7">
        <v>-4649067.5668020016</v>
      </c>
      <c r="R179" s="7">
        <v>0</v>
      </c>
      <c r="S179" s="7">
        <v>0</v>
      </c>
      <c r="T179" s="7">
        <v>0</v>
      </c>
      <c r="U179" s="7">
        <v>570114.75230198435</v>
      </c>
      <c r="V179" s="8">
        <f t="shared" si="2"/>
        <v>8479108.4952047206</v>
      </c>
      <c r="W179" s="19"/>
      <c r="X179" s="19"/>
      <c r="Y179" s="19"/>
      <c r="Z179" s="21"/>
      <c r="AA179" s="19"/>
      <c r="AB179" s="18"/>
      <c r="AC179" s="21"/>
      <c r="AD179" s="22"/>
      <c r="AE179" s="22"/>
      <c r="AF179" s="21"/>
    </row>
    <row r="180" spans="1:32" x14ac:dyDescent="0.25">
      <c r="A180" s="5" t="s">
        <v>5</v>
      </c>
      <c r="B180" s="5" t="s">
        <v>225</v>
      </c>
      <c r="C180" s="5" t="s">
        <v>208</v>
      </c>
      <c r="D180" s="5" t="s">
        <v>209</v>
      </c>
      <c r="E180" s="16" t="s">
        <v>338</v>
      </c>
      <c r="F180" s="16" t="s">
        <v>770</v>
      </c>
      <c r="G180" s="6">
        <v>0</v>
      </c>
      <c r="H180" s="6">
        <v>0</v>
      </c>
      <c r="I180" s="6">
        <v>14397681.059368609</v>
      </c>
      <c r="J180" s="6">
        <v>920065.71040723997</v>
      </c>
      <c r="K180" s="6">
        <v>1441478.0452489001</v>
      </c>
      <c r="L180" s="6">
        <v>0</v>
      </c>
      <c r="M180" s="6">
        <v>0</v>
      </c>
      <c r="N180" s="7">
        <v>19620168.494630538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1259932.2367983439</v>
      </c>
      <c r="V180" s="8">
        <f t="shared" si="2"/>
        <v>37639325.546453632</v>
      </c>
      <c r="W180" s="19"/>
      <c r="X180" s="19"/>
      <c r="Y180" s="19"/>
      <c r="Z180" s="21"/>
      <c r="AA180" s="19"/>
      <c r="AB180" s="18"/>
      <c r="AC180" s="21"/>
      <c r="AD180" s="22"/>
      <c r="AE180" s="22"/>
      <c r="AF180" s="21"/>
    </row>
    <row r="181" spans="1:32" x14ac:dyDescent="0.25">
      <c r="A181" s="5" t="s">
        <v>5</v>
      </c>
      <c r="B181" s="5" t="s">
        <v>225</v>
      </c>
      <c r="C181" s="5" t="s">
        <v>208</v>
      </c>
      <c r="D181" s="5" t="s">
        <v>209</v>
      </c>
      <c r="E181" s="16" t="s">
        <v>339</v>
      </c>
      <c r="F181" s="16" t="s">
        <v>770</v>
      </c>
      <c r="G181" s="6">
        <v>0</v>
      </c>
      <c r="H181" s="6">
        <v>0</v>
      </c>
      <c r="I181" s="6">
        <v>28942490.44539056</v>
      </c>
      <c r="J181" s="6">
        <v>1417791.1131221999</v>
      </c>
      <c r="K181" s="6">
        <v>2882969.5022624</v>
      </c>
      <c r="L181" s="6">
        <v>0</v>
      </c>
      <c r="M181" s="6">
        <v>0</v>
      </c>
      <c r="N181" s="7">
        <v>29982684.143489912</v>
      </c>
      <c r="O181" s="7">
        <v>0</v>
      </c>
      <c r="P181" s="7">
        <v>0</v>
      </c>
      <c r="Q181" s="7">
        <v>-10384472.675443551</v>
      </c>
      <c r="R181" s="7">
        <v>0</v>
      </c>
      <c r="S181" s="7">
        <v>0</v>
      </c>
      <c r="T181" s="7">
        <v>0</v>
      </c>
      <c r="U181" s="7">
        <v>2532739.5832016561</v>
      </c>
      <c r="V181" s="8">
        <f t="shared" si="2"/>
        <v>55374202.112023175</v>
      </c>
      <c r="W181" s="19"/>
      <c r="X181" s="19"/>
      <c r="Y181" s="19"/>
      <c r="Z181" s="21"/>
      <c r="AA181" s="19"/>
      <c r="AB181" s="18"/>
      <c r="AC181" s="21"/>
      <c r="AD181" s="22"/>
      <c r="AE181" s="22"/>
      <c r="AF181" s="21"/>
    </row>
    <row r="182" spans="1:32" x14ac:dyDescent="0.25">
      <c r="A182" s="5" t="s">
        <v>5</v>
      </c>
      <c r="B182" s="5" t="s">
        <v>225</v>
      </c>
      <c r="C182" s="5" t="s">
        <v>340</v>
      </c>
      <c r="D182" s="5" t="s">
        <v>341</v>
      </c>
      <c r="E182" s="16" t="s">
        <v>342</v>
      </c>
      <c r="F182" s="16" t="s">
        <v>769</v>
      </c>
      <c r="G182" s="6">
        <v>0</v>
      </c>
      <c r="H182" s="6">
        <v>0</v>
      </c>
      <c r="I182" s="6">
        <v>4515620.3063088115</v>
      </c>
      <c r="J182" s="6">
        <v>443034.00904977001</v>
      </c>
      <c r="K182" s="6">
        <v>676754.34389140003</v>
      </c>
      <c r="L182" s="6">
        <v>0</v>
      </c>
      <c r="M182" s="6">
        <v>0</v>
      </c>
      <c r="N182" s="7">
        <v>7877919.5896181539</v>
      </c>
      <c r="O182" s="7">
        <v>0</v>
      </c>
      <c r="P182" s="7">
        <v>0</v>
      </c>
      <c r="Q182" s="7">
        <v>-1028101.5769089221</v>
      </c>
      <c r="R182" s="7">
        <v>0</v>
      </c>
      <c r="S182" s="7">
        <v>0</v>
      </c>
      <c r="T182" s="7">
        <v>0</v>
      </c>
      <c r="U182" s="7">
        <v>342160.49814472347</v>
      </c>
      <c r="V182" s="8">
        <f t="shared" si="2"/>
        <v>12827387.170103937</v>
      </c>
      <c r="W182" s="19"/>
      <c r="X182" s="19"/>
      <c r="Y182" s="19"/>
      <c r="Z182" s="21"/>
      <c r="AA182" s="19"/>
      <c r="AB182" s="18"/>
      <c r="AC182" s="21"/>
      <c r="AD182" s="22"/>
      <c r="AE182" s="22"/>
      <c r="AF182" s="21"/>
    </row>
    <row r="183" spans="1:32" x14ac:dyDescent="0.25">
      <c r="A183" s="5" t="s">
        <v>5</v>
      </c>
      <c r="B183" s="5" t="s">
        <v>225</v>
      </c>
      <c r="C183" s="5" t="s">
        <v>340</v>
      </c>
      <c r="D183" s="5" t="s">
        <v>341</v>
      </c>
      <c r="E183" s="16" t="s">
        <v>343</v>
      </c>
      <c r="F183" s="16" t="s">
        <v>769</v>
      </c>
      <c r="G183" s="6">
        <v>0</v>
      </c>
      <c r="H183" s="6">
        <v>0</v>
      </c>
      <c r="I183" s="6">
        <v>68696898.00669314</v>
      </c>
      <c r="J183" s="6">
        <v>2920754.7239819001</v>
      </c>
      <c r="K183" s="6">
        <v>4799235.7918552002</v>
      </c>
      <c r="L183" s="6">
        <v>0</v>
      </c>
      <c r="M183" s="6">
        <v>0</v>
      </c>
      <c r="N183" s="7">
        <v>74051916.652862608</v>
      </c>
      <c r="O183" s="7">
        <v>0</v>
      </c>
      <c r="P183" s="7">
        <v>0</v>
      </c>
      <c r="Q183" s="7">
        <v>-20180703.476405956</v>
      </c>
      <c r="R183" s="7">
        <v>0</v>
      </c>
      <c r="S183" s="7">
        <v>0</v>
      </c>
      <c r="T183" s="7">
        <v>0</v>
      </c>
      <c r="U183" s="7">
        <v>5205345.7218552763</v>
      </c>
      <c r="V183" s="8">
        <f t="shared" si="2"/>
        <v>135493447.4208422</v>
      </c>
      <c r="W183" s="19"/>
      <c r="X183" s="19"/>
      <c r="Y183" s="19"/>
      <c r="Z183" s="21"/>
      <c r="AA183" s="19"/>
      <c r="AB183" s="18"/>
      <c r="AC183" s="21"/>
      <c r="AD183" s="22"/>
      <c r="AE183" s="22"/>
      <c r="AF183" s="21"/>
    </row>
    <row r="184" spans="1:32" ht="30" x14ac:dyDescent="0.25">
      <c r="A184" s="5" t="s">
        <v>5</v>
      </c>
      <c r="B184" s="5" t="s">
        <v>225</v>
      </c>
      <c r="C184" s="5" t="s">
        <v>344</v>
      </c>
      <c r="D184" s="5" t="s">
        <v>345</v>
      </c>
      <c r="E184" s="16" t="s">
        <v>346</v>
      </c>
      <c r="F184" s="16" t="s">
        <v>769</v>
      </c>
      <c r="G184" s="6">
        <v>0</v>
      </c>
      <c r="H184" s="6">
        <v>0</v>
      </c>
      <c r="I184" s="6">
        <v>21922953.879339479</v>
      </c>
      <c r="J184" s="6">
        <v>915644.26244344003</v>
      </c>
      <c r="K184" s="6">
        <v>869781.94570136</v>
      </c>
      <c r="L184" s="6">
        <v>0</v>
      </c>
      <c r="M184" s="6">
        <v>0</v>
      </c>
      <c r="N184" s="7">
        <v>16308748.860816538</v>
      </c>
      <c r="O184" s="7">
        <v>0</v>
      </c>
      <c r="P184" s="7">
        <v>0</v>
      </c>
      <c r="Q184" s="7">
        <v>-4480050.0376269901</v>
      </c>
      <c r="R184" s="7">
        <v>0</v>
      </c>
      <c r="S184" s="7">
        <v>0</v>
      </c>
      <c r="T184" s="7">
        <v>0</v>
      </c>
      <c r="U184" s="7">
        <v>1309117.8494491787</v>
      </c>
      <c r="V184" s="8">
        <f t="shared" si="2"/>
        <v>36846196.760123007</v>
      </c>
      <c r="W184" s="19"/>
      <c r="X184" s="19"/>
      <c r="Y184" s="19"/>
      <c r="Z184" s="21"/>
      <c r="AA184" s="19"/>
      <c r="AB184" s="18"/>
      <c r="AC184" s="21"/>
      <c r="AD184" s="22"/>
      <c r="AE184" s="22"/>
      <c r="AF184" s="21"/>
    </row>
    <row r="185" spans="1:32" ht="30" x14ac:dyDescent="0.25">
      <c r="A185" s="5" t="s">
        <v>5</v>
      </c>
      <c r="B185" s="5" t="s">
        <v>225</v>
      </c>
      <c r="C185" s="5" t="s">
        <v>344</v>
      </c>
      <c r="D185" s="5" t="s">
        <v>345</v>
      </c>
      <c r="E185" s="16" t="s">
        <v>347</v>
      </c>
      <c r="F185" s="16" t="s">
        <v>769</v>
      </c>
      <c r="G185" s="6">
        <v>0</v>
      </c>
      <c r="H185" s="6">
        <v>0</v>
      </c>
      <c r="I185" s="6">
        <v>18290715.066580359</v>
      </c>
      <c r="J185" s="6">
        <v>1753216.5339366</v>
      </c>
      <c r="K185" s="6">
        <v>1914717.6289593</v>
      </c>
      <c r="L185" s="6">
        <v>0</v>
      </c>
      <c r="M185" s="6">
        <v>0</v>
      </c>
      <c r="N185" s="7">
        <v>20635913.68225313</v>
      </c>
      <c r="O185" s="7">
        <v>0</v>
      </c>
      <c r="P185" s="7">
        <v>0</v>
      </c>
      <c r="Q185" s="7">
        <v>6100319.1458745003</v>
      </c>
      <c r="R185" s="7">
        <v>0</v>
      </c>
      <c r="S185" s="7">
        <v>0</v>
      </c>
      <c r="T185" s="7">
        <v>0</v>
      </c>
      <c r="U185" s="7">
        <v>1092220.5878202948</v>
      </c>
      <c r="V185" s="8">
        <f t="shared" si="2"/>
        <v>49787102.64542418</v>
      </c>
      <c r="W185" s="19"/>
      <c r="X185" s="19"/>
      <c r="Y185" s="19"/>
      <c r="Z185" s="21"/>
      <c r="AA185" s="19"/>
      <c r="AB185" s="18"/>
      <c r="AC185" s="21"/>
      <c r="AD185" s="22"/>
      <c r="AE185" s="22"/>
      <c r="AF185" s="21"/>
    </row>
    <row r="186" spans="1:32" ht="30" x14ac:dyDescent="0.25">
      <c r="A186" s="5" t="s">
        <v>5</v>
      </c>
      <c r="B186" s="5" t="s">
        <v>225</v>
      </c>
      <c r="C186" s="5" t="s">
        <v>344</v>
      </c>
      <c r="D186" s="5" t="s">
        <v>345</v>
      </c>
      <c r="E186" s="16" t="s">
        <v>348</v>
      </c>
      <c r="F186" s="16" t="s">
        <v>769</v>
      </c>
      <c r="G186" s="6">
        <v>0</v>
      </c>
      <c r="H186" s="6">
        <v>0</v>
      </c>
      <c r="I186" s="6">
        <v>19983422.26308943</v>
      </c>
      <c r="J186" s="6">
        <v>2098438.2262443001</v>
      </c>
      <c r="K186" s="6">
        <v>2984626.0180996</v>
      </c>
      <c r="L186" s="6">
        <v>0</v>
      </c>
      <c r="M186" s="6">
        <v>0</v>
      </c>
      <c r="N186" s="7">
        <v>32694762.615357555</v>
      </c>
      <c r="O186" s="7">
        <v>0</v>
      </c>
      <c r="P186" s="7">
        <v>0</v>
      </c>
      <c r="Q186" s="7">
        <v>5752940.4386838842</v>
      </c>
      <c r="R186" s="7">
        <v>0</v>
      </c>
      <c r="S186" s="7">
        <v>0</v>
      </c>
      <c r="T186" s="7">
        <v>0</v>
      </c>
      <c r="U186" s="7">
        <v>1193299.722367462</v>
      </c>
      <c r="V186" s="8">
        <f t="shared" si="2"/>
        <v>64707489.283842236</v>
      </c>
      <c r="W186" s="19"/>
      <c r="X186" s="19"/>
      <c r="Y186" s="19"/>
      <c r="Z186" s="21"/>
      <c r="AA186" s="19"/>
      <c r="AB186" s="18"/>
      <c r="AC186" s="21"/>
      <c r="AD186" s="22"/>
      <c r="AE186" s="22"/>
      <c r="AF186" s="21"/>
    </row>
    <row r="187" spans="1:32" ht="30" x14ac:dyDescent="0.25">
      <c r="A187" s="5" t="s">
        <v>5</v>
      </c>
      <c r="B187" s="5" t="s">
        <v>225</v>
      </c>
      <c r="C187" s="5" t="s">
        <v>344</v>
      </c>
      <c r="D187" s="5" t="s">
        <v>345</v>
      </c>
      <c r="E187" s="16" t="s">
        <v>349</v>
      </c>
      <c r="F187" s="16" t="s">
        <v>769</v>
      </c>
      <c r="G187" s="6">
        <v>0</v>
      </c>
      <c r="H187" s="6">
        <v>0</v>
      </c>
      <c r="I187" s="6">
        <v>6805622.9774543848</v>
      </c>
      <c r="J187" s="6">
        <v>259545.52036199</v>
      </c>
      <c r="K187" s="6">
        <v>331151.26696833002</v>
      </c>
      <c r="L187" s="6">
        <v>0</v>
      </c>
      <c r="M187" s="6">
        <v>0</v>
      </c>
      <c r="N187" s="7">
        <v>5809421.3964447714</v>
      </c>
      <c r="O187" s="7">
        <v>0</v>
      </c>
      <c r="P187" s="7">
        <v>0</v>
      </c>
      <c r="Q187" s="7">
        <v>-2728920.9977142075</v>
      </c>
      <c r="R187" s="7">
        <v>0</v>
      </c>
      <c r="S187" s="7">
        <v>0</v>
      </c>
      <c r="T187" s="7">
        <v>0</v>
      </c>
      <c r="U187" s="7">
        <v>411413.71771097247</v>
      </c>
      <c r="V187" s="8">
        <f t="shared" si="2"/>
        <v>10888233.881226242</v>
      </c>
      <c r="W187" s="19"/>
      <c r="X187" s="19"/>
      <c r="Y187" s="19"/>
      <c r="Z187" s="21"/>
      <c r="AA187" s="19"/>
      <c r="AB187" s="18"/>
      <c r="AC187" s="21"/>
      <c r="AD187" s="22"/>
      <c r="AE187" s="22"/>
      <c r="AF187" s="21"/>
    </row>
    <row r="188" spans="1:32" ht="30" x14ac:dyDescent="0.25">
      <c r="A188" s="5" t="s">
        <v>5</v>
      </c>
      <c r="B188" s="5" t="s">
        <v>225</v>
      </c>
      <c r="C188" s="5" t="s">
        <v>344</v>
      </c>
      <c r="D188" s="5" t="s">
        <v>345</v>
      </c>
      <c r="E188" s="16" t="s">
        <v>350</v>
      </c>
      <c r="F188" s="16" t="s">
        <v>769</v>
      </c>
      <c r="G188" s="6">
        <v>0</v>
      </c>
      <c r="H188" s="6">
        <v>0</v>
      </c>
      <c r="I188" s="6">
        <v>8143600.6211974099</v>
      </c>
      <c r="J188" s="6">
        <v>554888.76923076995</v>
      </c>
      <c r="K188" s="6">
        <v>923785.97285069001</v>
      </c>
      <c r="L188" s="6">
        <v>0</v>
      </c>
      <c r="M188" s="6">
        <v>0</v>
      </c>
      <c r="N188" s="7">
        <v>10381860.611632772</v>
      </c>
      <c r="O188" s="7">
        <v>0</v>
      </c>
      <c r="P188" s="7">
        <v>0</v>
      </c>
      <c r="Q188" s="7">
        <v>3589096.6627361747</v>
      </c>
      <c r="R188" s="7">
        <v>0</v>
      </c>
      <c r="S188" s="7">
        <v>0</v>
      </c>
      <c r="T188" s="7">
        <v>0</v>
      </c>
      <c r="U188" s="7">
        <v>486290.89814589149</v>
      </c>
      <c r="V188" s="8">
        <f t="shared" si="2"/>
        <v>24079523.535793707</v>
      </c>
      <c r="W188" s="19"/>
      <c r="X188" s="19"/>
      <c r="Y188" s="19"/>
      <c r="Z188" s="21"/>
      <c r="AA188" s="19"/>
      <c r="AB188" s="18"/>
      <c r="AC188" s="21"/>
      <c r="AD188" s="22"/>
      <c r="AE188" s="22"/>
      <c r="AF188" s="21"/>
    </row>
    <row r="189" spans="1:32" ht="30" x14ac:dyDescent="0.25">
      <c r="A189" s="5" t="s">
        <v>5</v>
      </c>
      <c r="B189" s="5" t="s">
        <v>225</v>
      </c>
      <c r="C189" s="5" t="s">
        <v>344</v>
      </c>
      <c r="D189" s="5" t="s">
        <v>345</v>
      </c>
      <c r="E189" s="16" t="s">
        <v>351</v>
      </c>
      <c r="F189" s="16" t="s">
        <v>769</v>
      </c>
      <c r="G189" s="6">
        <v>0</v>
      </c>
      <c r="H189" s="6">
        <v>0</v>
      </c>
      <c r="I189" s="6">
        <v>14986756.357365783</v>
      </c>
      <c r="J189" s="6">
        <v>343150.28959275997</v>
      </c>
      <c r="K189" s="6">
        <v>676277.01357466006</v>
      </c>
      <c r="L189" s="6">
        <v>0</v>
      </c>
      <c r="M189" s="6">
        <v>0</v>
      </c>
      <c r="N189" s="7">
        <v>12035234.331404639</v>
      </c>
      <c r="O189" s="7">
        <v>0</v>
      </c>
      <c r="P189" s="7">
        <v>0</v>
      </c>
      <c r="Q189" s="7">
        <v>-7854347.926438285</v>
      </c>
      <c r="R189" s="7">
        <v>0</v>
      </c>
      <c r="S189" s="7">
        <v>0</v>
      </c>
      <c r="T189" s="7">
        <v>0</v>
      </c>
      <c r="U189" s="7">
        <v>1239427.5163131645</v>
      </c>
      <c r="V189" s="8">
        <f t="shared" si="2"/>
        <v>21426497.581812724</v>
      </c>
      <c r="W189" s="19"/>
      <c r="X189" s="19"/>
      <c r="Y189" s="19"/>
      <c r="Z189" s="21"/>
      <c r="AA189" s="19"/>
      <c r="AB189" s="18"/>
      <c r="AC189" s="21"/>
      <c r="AD189" s="22"/>
      <c r="AE189" s="22"/>
      <c r="AF189" s="21"/>
    </row>
    <row r="190" spans="1:32" ht="30" x14ac:dyDescent="0.25">
      <c r="A190" s="5" t="s">
        <v>5</v>
      </c>
      <c r="B190" s="5" t="s">
        <v>225</v>
      </c>
      <c r="C190" s="5" t="s">
        <v>344</v>
      </c>
      <c r="D190" s="5" t="s">
        <v>345</v>
      </c>
      <c r="E190" s="16" t="s">
        <v>352</v>
      </c>
      <c r="F190" s="16" t="s">
        <v>769</v>
      </c>
      <c r="G190" s="6">
        <v>0</v>
      </c>
      <c r="H190" s="6">
        <v>0</v>
      </c>
      <c r="I190" s="6">
        <v>5011091.0655522309</v>
      </c>
      <c r="J190" s="6">
        <v>115061.4841629</v>
      </c>
      <c r="K190" s="6">
        <v>246130.22624434001</v>
      </c>
      <c r="L190" s="6">
        <v>0</v>
      </c>
      <c r="M190" s="6">
        <v>0</v>
      </c>
      <c r="N190" s="7">
        <v>3985318.2716129236</v>
      </c>
      <c r="O190" s="7">
        <v>0</v>
      </c>
      <c r="P190" s="7">
        <v>0</v>
      </c>
      <c r="Q190" s="7">
        <v>-1543225.8330216752</v>
      </c>
      <c r="R190" s="7">
        <v>0</v>
      </c>
      <c r="S190" s="7">
        <v>0</v>
      </c>
      <c r="T190" s="7">
        <v>0</v>
      </c>
      <c r="U190" s="7">
        <v>299234.71057940216</v>
      </c>
      <c r="V190" s="8">
        <f t="shared" si="2"/>
        <v>8113609.9251301195</v>
      </c>
      <c r="W190" s="19"/>
      <c r="X190" s="19"/>
      <c r="Y190" s="19"/>
      <c r="Z190" s="21"/>
      <c r="AA190" s="19"/>
      <c r="AB190" s="18"/>
      <c r="AC190" s="21"/>
      <c r="AD190" s="22"/>
      <c r="AE190" s="22"/>
      <c r="AF190" s="21"/>
    </row>
    <row r="191" spans="1:32" ht="30" x14ac:dyDescent="0.25">
      <c r="A191" s="5" t="s">
        <v>5</v>
      </c>
      <c r="B191" s="5" t="s">
        <v>225</v>
      </c>
      <c r="C191" s="5" t="s">
        <v>344</v>
      </c>
      <c r="D191" s="5" t="s">
        <v>345</v>
      </c>
      <c r="E191" s="16" t="s">
        <v>353</v>
      </c>
      <c r="F191" s="16" t="s">
        <v>769</v>
      </c>
      <c r="G191" s="6">
        <v>0</v>
      </c>
      <c r="H191" s="6">
        <v>0</v>
      </c>
      <c r="I191" s="6">
        <v>4340102.022509004</v>
      </c>
      <c r="J191" s="6">
        <v>150072.88687782999</v>
      </c>
      <c r="K191" s="6">
        <v>167523.03167421001</v>
      </c>
      <c r="L191" s="6">
        <v>0</v>
      </c>
      <c r="M191" s="6">
        <v>0</v>
      </c>
      <c r="N191" s="7">
        <v>2844049.4252871969</v>
      </c>
      <c r="O191" s="7">
        <v>0</v>
      </c>
      <c r="P191" s="7">
        <v>0</v>
      </c>
      <c r="Q191" s="7">
        <v>-2042005.6658005523</v>
      </c>
      <c r="R191" s="7">
        <v>0</v>
      </c>
      <c r="S191" s="7">
        <v>0</v>
      </c>
      <c r="T191" s="7">
        <v>0</v>
      </c>
      <c r="U191" s="7">
        <v>448806.55871527665</v>
      </c>
      <c r="V191" s="8">
        <f t="shared" si="2"/>
        <v>5908548.2592629641</v>
      </c>
      <c r="W191" s="19"/>
      <c r="X191" s="19"/>
      <c r="Y191" s="19"/>
      <c r="Z191" s="21"/>
      <c r="AA191" s="19"/>
      <c r="AB191" s="18"/>
      <c r="AC191" s="21"/>
      <c r="AD191" s="22"/>
      <c r="AE191" s="22"/>
      <c r="AF191" s="21"/>
    </row>
    <row r="192" spans="1:32" ht="30" x14ac:dyDescent="0.25">
      <c r="A192" s="5" t="s">
        <v>5</v>
      </c>
      <c r="B192" s="5" t="s">
        <v>225</v>
      </c>
      <c r="C192" s="5" t="s">
        <v>344</v>
      </c>
      <c r="D192" s="5" t="s">
        <v>345</v>
      </c>
      <c r="E192" s="16" t="s">
        <v>354</v>
      </c>
      <c r="F192" s="16" t="s">
        <v>769</v>
      </c>
      <c r="G192" s="6">
        <v>0</v>
      </c>
      <c r="H192" s="6">
        <v>0</v>
      </c>
      <c r="I192" s="6">
        <v>21755754.676663369</v>
      </c>
      <c r="J192" s="6">
        <v>651900.07239819004</v>
      </c>
      <c r="K192" s="6">
        <v>1441874.5248869001</v>
      </c>
      <c r="L192" s="6">
        <v>0</v>
      </c>
      <c r="M192" s="6">
        <v>0</v>
      </c>
      <c r="N192" s="7">
        <v>47380238.483896486</v>
      </c>
      <c r="O192" s="7">
        <v>0</v>
      </c>
      <c r="P192" s="7">
        <v>0</v>
      </c>
      <c r="Q192" s="7">
        <v>-23923116.469932392</v>
      </c>
      <c r="R192" s="7">
        <v>0</v>
      </c>
      <c r="S192" s="7">
        <v>0</v>
      </c>
      <c r="T192" s="7">
        <v>0</v>
      </c>
      <c r="U192" s="7">
        <v>1645745.8851515427</v>
      </c>
      <c r="V192" s="8">
        <f t="shared" si="2"/>
        <v>48952397.17306409</v>
      </c>
      <c r="W192" s="19"/>
      <c r="X192" s="19"/>
      <c r="Y192" s="19"/>
      <c r="Z192" s="21"/>
      <c r="AA192" s="19"/>
      <c r="AB192" s="18"/>
      <c r="AC192" s="21"/>
      <c r="AD192" s="22"/>
      <c r="AE192" s="22"/>
      <c r="AF192" s="21"/>
    </row>
    <row r="193" spans="1:32" ht="30" x14ac:dyDescent="0.25">
      <c r="A193" s="5" t="s">
        <v>5</v>
      </c>
      <c r="B193" s="5" t="s">
        <v>225</v>
      </c>
      <c r="C193" s="5" t="s">
        <v>344</v>
      </c>
      <c r="D193" s="5" t="s">
        <v>345</v>
      </c>
      <c r="E193" s="16" t="s">
        <v>355</v>
      </c>
      <c r="F193" s="16" t="s">
        <v>769</v>
      </c>
      <c r="G193" s="6">
        <v>0</v>
      </c>
      <c r="H193" s="6">
        <v>0</v>
      </c>
      <c r="I193" s="6">
        <v>13266946.117808729</v>
      </c>
      <c r="J193" s="6">
        <v>446715.30316741997</v>
      </c>
      <c r="K193" s="6">
        <v>905410</v>
      </c>
      <c r="L193" s="6">
        <v>0</v>
      </c>
      <c r="M193" s="6">
        <v>0</v>
      </c>
      <c r="N193" s="7">
        <v>25612240.131862935</v>
      </c>
      <c r="O193" s="7">
        <v>0</v>
      </c>
      <c r="P193" s="7">
        <v>0</v>
      </c>
      <c r="Q193" s="7">
        <v>-13667747.280682422</v>
      </c>
      <c r="R193" s="7">
        <v>0</v>
      </c>
      <c r="S193" s="7">
        <v>0</v>
      </c>
      <c r="T193" s="7">
        <v>0</v>
      </c>
      <c r="U193" s="7">
        <v>972489.81374681473</v>
      </c>
      <c r="V193" s="8">
        <f t="shared" si="2"/>
        <v>27536054.085903477</v>
      </c>
      <c r="W193" s="19"/>
      <c r="X193" s="19"/>
      <c r="Y193" s="19"/>
      <c r="Z193" s="21"/>
      <c r="AA193" s="19"/>
      <c r="AB193" s="18"/>
      <c r="AC193" s="21"/>
      <c r="AD193" s="22"/>
      <c r="AE193" s="22"/>
      <c r="AF193" s="21"/>
    </row>
    <row r="194" spans="1:32" x14ac:dyDescent="0.25">
      <c r="A194" s="5" t="s">
        <v>5</v>
      </c>
      <c r="B194" s="5" t="s">
        <v>225</v>
      </c>
      <c r="C194" s="5" t="s">
        <v>356</v>
      </c>
      <c r="D194" s="5" t="s">
        <v>357</v>
      </c>
      <c r="E194" s="16" t="s">
        <v>358</v>
      </c>
      <c r="F194" s="16" t="s">
        <v>769</v>
      </c>
      <c r="G194" s="6">
        <v>0</v>
      </c>
      <c r="H194" s="6">
        <v>0</v>
      </c>
      <c r="I194" s="6">
        <v>22837957.903774574</v>
      </c>
      <c r="J194" s="6">
        <v>1492358.4615384999</v>
      </c>
      <c r="K194" s="6">
        <v>2086524.2986426</v>
      </c>
      <c r="L194" s="6">
        <v>0</v>
      </c>
      <c r="M194" s="6">
        <v>0</v>
      </c>
      <c r="N194" s="7">
        <v>27246540.503037635</v>
      </c>
      <c r="O194" s="7">
        <v>0</v>
      </c>
      <c r="P194" s="7">
        <v>0</v>
      </c>
      <c r="Q194" s="7">
        <v>-2555703.7766362918</v>
      </c>
      <c r="R194" s="7">
        <v>0</v>
      </c>
      <c r="S194" s="7">
        <v>0</v>
      </c>
      <c r="T194" s="7">
        <v>0</v>
      </c>
      <c r="U194" s="7">
        <v>1375097.2402549298</v>
      </c>
      <c r="V194" s="8">
        <f t="shared" si="2"/>
        <v>52482774.630611941</v>
      </c>
      <c r="W194" s="19"/>
      <c r="X194" s="19"/>
      <c r="Y194" s="19"/>
      <c r="Z194" s="21"/>
      <c r="AA194" s="19"/>
      <c r="AB194" s="18"/>
      <c r="AC194" s="21"/>
      <c r="AD194" s="22"/>
      <c r="AE194" s="22"/>
      <c r="AF194" s="21"/>
    </row>
    <row r="195" spans="1:32" x14ac:dyDescent="0.25">
      <c r="A195" s="5" t="s">
        <v>5</v>
      </c>
      <c r="B195" s="5" t="s">
        <v>225</v>
      </c>
      <c r="C195" s="5" t="s">
        <v>356</v>
      </c>
      <c r="D195" s="5" t="s">
        <v>357</v>
      </c>
      <c r="E195" s="16" t="s">
        <v>359</v>
      </c>
      <c r="F195" s="16" t="s">
        <v>769</v>
      </c>
      <c r="G195" s="6">
        <v>0</v>
      </c>
      <c r="H195" s="6">
        <v>0</v>
      </c>
      <c r="I195" s="6">
        <v>120110205.23036942</v>
      </c>
      <c r="J195" s="6">
        <v>3956179.2036199002</v>
      </c>
      <c r="K195" s="6">
        <v>10112797.239819</v>
      </c>
      <c r="L195" s="6">
        <v>0</v>
      </c>
      <c r="M195" s="6">
        <v>0</v>
      </c>
      <c r="N195" s="7">
        <v>131203634.91275395</v>
      </c>
      <c r="O195" s="7">
        <v>0</v>
      </c>
      <c r="P195" s="7">
        <v>0</v>
      </c>
      <c r="Q195" s="7">
        <v>-45666317.912144378</v>
      </c>
      <c r="R195" s="7">
        <v>0</v>
      </c>
      <c r="S195" s="7">
        <v>0</v>
      </c>
      <c r="T195" s="7">
        <v>0</v>
      </c>
      <c r="U195" s="7">
        <v>7231960.5997450696</v>
      </c>
      <c r="V195" s="8">
        <f t="shared" si="2"/>
        <v>226948459.27416298</v>
      </c>
      <c r="W195" s="19"/>
      <c r="X195" s="19"/>
      <c r="Y195" s="19"/>
      <c r="Z195" s="21"/>
      <c r="AA195" s="19"/>
      <c r="AB195" s="18"/>
      <c r="AC195" s="21"/>
      <c r="AD195" s="22"/>
      <c r="AE195" s="22"/>
      <c r="AF195" s="21"/>
    </row>
    <row r="196" spans="1:32" ht="30" x14ac:dyDescent="0.25">
      <c r="A196" s="5" t="s">
        <v>5</v>
      </c>
      <c r="B196" s="5" t="s">
        <v>225</v>
      </c>
      <c r="C196" s="5" t="s">
        <v>360</v>
      </c>
      <c r="D196" s="5" t="s">
        <v>361</v>
      </c>
      <c r="E196" s="16" t="s">
        <v>362</v>
      </c>
      <c r="F196" s="16" t="s">
        <v>769</v>
      </c>
      <c r="G196" s="6">
        <v>0</v>
      </c>
      <c r="H196" s="6">
        <v>0</v>
      </c>
      <c r="I196" s="6">
        <v>27472581.754214197</v>
      </c>
      <c r="J196" s="6">
        <v>1730234.3257919</v>
      </c>
      <c r="K196" s="6">
        <v>3406275.4298641998</v>
      </c>
      <c r="L196" s="6">
        <v>0</v>
      </c>
      <c r="M196" s="6">
        <v>0</v>
      </c>
      <c r="N196" s="7">
        <v>34284356.102506265</v>
      </c>
      <c r="O196" s="7">
        <v>0</v>
      </c>
      <c r="P196" s="7">
        <v>0</v>
      </c>
      <c r="Q196" s="7">
        <v>-12645339.056087481</v>
      </c>
      <c r="R196" s="7">
        <v>0</v>
      </c>
      <c r="S196" s="7">
        <v>0</v>
      </c>
      <c r="T196" s="7">
        <v>0</v>
      </c>
      <c r="U196" s="7">
        <v>1825120.5869029686</v>
      </c>
      <c r="V196" s="8">
        <f t="shared" si="2"/>
        <v>56073229.143192053</v>
      </c>
      <c r="W196" s="19"/>
      <c r="X196" s="19"/>
      <c r="Y196" s="19"/>
      <c r="Z196" s="21"/>
      <c r="AA196" s="19"/>
      <c r="AB196" s="18"/>
      <c r="AC196" s="21"/>
      <c r="AD196" s="22"/>
      <c r="AE196" s="22"/>
      <c r="AF196" s="21"/>
    </row>
    <row r="197" spans="1:32" ht="30" x14ac:dyDescent="0.25">
      <c r="A197" s="5" t="s">
        <v>5</v>
      </c>
      <c r="B197" s="5" t="s">
        <v>225</v>
      </c>
      <c r="C197" s="5" t="s">
        <v>360</v>
      </c>
      <c r="D197" s="5" t="s">
        <v>361</v>
      </c>
      <c r="E197" s="16" t="s">
        <v>363</v>
      </c>
      <c r="F197" s="16" t="s">
        <v>769</v>
      </c>
      <c r="G197" s="6">
        <v>0</v>
      </c>
      <c r="H197" s="6">
        <v>0</v>
      </c>
      <c r="I197" s="6">
        <v>9019482.6554486398</v>
      </c>
      <c r="J197" s="6">
        <v>878948.84162895998</v>
      </c>
      <c r="K197" s="6">
        <v>1508566.8778281</v>
      </c>
      <c r="L197" s="6">
        <v>0</v>
      </c>
      <c r="M197" s="6">
        <v>0</v>
      </c>
      <c r="N197" s="7">
        <v>31432774.408628281</v>
      </c>
      <c r="O197" s="7">
        <v>0</v>
      </c>
      <c r="P197" s="7">
        <v>0</v>
      </c>
      <c r="Q197" s="7">
        <v>-15115253.19938962</v>
      </c>
      <c r="R197" s="7">
        <v>0</v>
      </c>
      <c r="S197" s="7">
        <v>0</v>
      </c>
      <c r="T197" s="7">
        <v>0</v>
      </c>
      <c r="U197" s="7">
        <v>747329.27686309256</v>
      </c>
      <c r="V197" s="8">
        <f t="shared" si="2"/>
        <v>28471848.861007452</v>
      </c>
      <c r="W197" s="19"/>
      <c r="X197" s="19"/>
      <c r="Y197" s="19"/>
      <c r="Z197" s="21"/>
      <c r="AA197" s="19"/>
      <c r="AB197" s="18"/>
      <c r="AC197" s="21"/>
      <c r="AD197" s="22"/>
      <c r="AE197" s="22"/>
      <c r="AF197" s="21"/>
    </row>
    <row r="198" spans="1:32" ht="30" x14ac:dyDescent="0.25">
      <c r="A198" s="5" t="s">
        <v>5</v>
      </c>
      <c r="B198" s="5" t="s">
        <v>225</v>
      </c>
      <c r="C198" s="5" t="s">
        <v>360</v>
      </c>
      <c r="D198" s="5" t="s">
        <v>361</v>
      </c>
      <c r="E198" s="16" t="s">
        <v>364</v>
      </c>
      <c r="F198" s="16" t="s">
        <v>769</v>
      </c>
      <c r="G198" s="6">
        <v>0</v>
      </c>
      <c r="H198" s="6">
        <v>0</v>
      </c>
      <c r="I198" s="6">
        <v>12777945.001960091</v>
      </c>
      <c r="J198" s="6">
        <v>1447612.2262442999</v>
      </c>
      <c r="K198" s="6">
        <v>2072916.6515837</v>
      </c>
      <c r="L198" s="6">
        <v>0</v>
      </c>
      <c r="M198" s="6">
        <v>0</v>
      </c>
      <c r="N198" s="7">
        <v>29107106.766500298</v>
      </c>
      <c r="O198" s="7">
        <v>0</v>
      </c>
      <c r="P198" s="7">
        <v>0</v>
      </c>
      <c r="Q198" s="7">
        <v>-11608446.307520341</v>
      </c>
      <c r="R198" s="7">
        <v>0</v>
      </c>
      <c r="S198" s="7">
        <v>0</v>
      </c>
      <c r="T198" s="7">
        <v>0</v>
      </c>
      <c r="U198" s="7">
        <v>848893.29623393877</v>
      </c>
      <c r="V198" s="8">
        <f t="shared" si="2"/>
        <v>34646027.635001987</v>
      </c>
      <c r="W198" s="19"/>
      <c r="X198" s="19"/>
      <c r="Y198" s="19"/>
      <c r="Z198" s="21"/>
      <c r="AA198" s="19"/>
      <c r="AB198" s="18"/>
      <c r="AC198" s="21"/>
      <c r="AD198" s="22"/>
      <c r="AE198" s="22"/>
      <c r="AF198" s="21"/>
    </row>
    <row r="199" spans="1:32" ht="30" x14ac:dyDescent="0.25">
      <c r="A199" s="5" t="s">
        <v>5</v>
      </c>
      <c r="B199" s="5" t="s">
        <v>225</v>
      </c>
      <c r="C199" s="5" t="s">
        <v>365</v>
      </c>
      <c r="D199" s="5" t="s">
        <v>366</v>
      </c>
      <c r="E199" s="16" t="s">
        <v>367</v>
      </c>
      <c r="F199" s="16" t="s">
        <v>769</v>
      </c>
      <c r="G199" s="6">
        <v>0</v>
      </c>
      <c r="H199" s="6">
        <v>0</v>
      </c>
      <c r="I199" s="6">
        <v>9910358.7329831272</v>
      </c>
      <c r="J199" s="6">
        <v>615086.92307691998</v>
      </c>
      <c r="K199" s="6">
        <v>1278390.6334842001</v>
      </c>
      <c r="L199" s="6">
        <v>0</v>
      </c>
      <c r="M199" s="6">
        <v>0</v>
      </c>
      <c r="N199" s="7">
        <v>15672756.156913998</v>
      </c>
      <c r="O199" s="7">
        <v>0</v>
      </c>
      <c r="P199" s="7">
        <v>0</v>
      </c>
      <c r="Q199" s="7">
        <v>-4961304.165304767</v>
      </c>
      <c r="R199" s="7">
        <v>0</v>
      </c>
      <c r="S199" s="7">
        <v>0</v>
      </c>
      <c r="T199" s="7">
        <v>0</v>
      </c>
      <c r="U199" s="7">
        <v>603179.98901423102</v>
      </c>
      <c r="V199" s="8">
        <f t="shared" si="2"/>
        <v>23118468.270167708</v>
      </c>
      <c r="W199" s="19"/>
      <c r="X199" s="19"/>
      <c r="Y199" s="19"/>
      <c r="Z199" s="21"/>
      <c r="AA199" s="19"/>
      <c r="AB199" s="18"/>
      <c r="AC199" s="21"/>
      <c r="AD199" s="22"/>
      <c r="AE199" s="22"/>
      <c r="AF199" s="21"/>
    </row>
    <row r="200" spans="1:32" ht="30" x14ac:dyDescent="0.25">
      <c r="A200" s="5" t="s">
        <v>5</v>
      </c>
      <c r="B200" s="5" t="s">
        <v>225</v>
      </c>
      <c r="C200" s="5" t="s">
        <v>365</v>
      </c>
      <c r="D200" s="5" t="s">
        <v>366</v>
      </c>
      <c r="E200" s="16" t="s">
        <v>368</v>
      </c>
      <c r="F200" s="16" t="s">
        <v>769</v>
      </c>
      <c r="G200" s="6">
        <v>0</v>
      </c>
      <c r="H200" s="6">
        <v>0</v>
      </c>
      <c r="I200" s="6">
        <v>37332771.128235281</v>
      </c>
      <c r="J200" s="6">
        <v>1792744.9321266999</v>
      </c>
      <c r="K200" s="6">
        <v>2727252.8959276001</v>
      </c>
      <c r="L200" s="6">
        <v>0</v>
      </c>
      <c r="M200" s="6">
        <v>0</v>
      </c>
      <c r="N200" s="7">
        <v>29858090.49464063</v>
      </c>
      <c r="O200" s="7">
        <v>0</v>
      </c>
      <c r="P200" s="7">
        <v>0</v>
      </c>
      <c r="Q200" s="7">
        <v>-20601009.537461821</v>
      </c>
      <c r="R200" s="7">
        <v>0</v>
      </c>
      <c r="S200" s="7">
        <v>0</v>
      </c>
      <c r="T200" s="7">
        <v>0</v>
      </c>
      <c r="U200" s="7">
        <v>2272206.3939073449</v>
      </c>
      <c r="V200" s="8">
        <f t="shared" si="2"/>
        <v>53382056.307375737</v>
      </c>
      <c r="W200" s="19"/>
      <c r="X200" s="19"/>
      <c r="Y200" s="19"/>
      <c r="Z200" s="21"/>
      <c r="AA200" s="19"/>
      <c r="AB200" s="18"/>
      <c r="AC200" s="21"/>
      <c r="AD200" s="22"/>
      <c r="AE200" s="22"/>
      <c r="AF200" s="21"/>
    </row>
    <row r="201" spans="1:32" ht="30" x14ac:dyDescent="0.25">
      <c r="A201" s="5" t="s">
        <v>5</v>
      </c>
      <c r="B201" s="5" t="s">
        <v>225</v>
      </c>
      <c r="C201" s="5" t="s">
        <v>365</v>
      </c>
      <c r="D201" s="5" t="s">
        <v>366</v>
      </c>
      <c r="E201" s="16" t="s">
        <v>369</v>
      </c>
      <c r="F201" s="16" t="s">
        <v>769</v>
      </c>
      <c r="G201" s="6">
        <v>0</v>
      </c>
      <c r="H201" s="6">
        <v>0</v>
      </c>
      <c r="I201" s="6">
        <v>10765023.67929421</v>
      </c>
      <c r="J201" s="6">
        <v>321979.50226243999</v>
      </c>
      <c r="K201" s="6">
        <v>629632.03619909997</v>
      </c>
      <c r="L201" s="6">
        <v>0</v>
      </c>
      <c r="M201" s="6">
        <v>0</v>
      </c>
      <c r="N201" s="7">
        <v>8755223.6649726145</v>
      </c>
      <c r="O201" s="7">
        <v>0</v>
      </c>
      <c r="P201" s="7">
        <v>0</v>
      </c>
      <c r="Q201" s="7">
        <v>-4340006.0213152738</v>
      </c>
      <c r="R201" s="7">
        <v>0</v>
      </c>
      <c r="S201" s="7">
        <v>0</v>
      </c>
      <c r="T201" s="7">
        <v>0</v>
      </c>
      <c r="U201" s="7">
        <v>708087.81707842392</v>
      </c>
      <c r="V201" s="8">
        <f t="shared" ref="V201:V264" si="3">+SUM(G201:U201)</f>
        <v>16839940.678491514</v>
      </c>
      <c r="W201" s="19"/>
      <c r="X201" s="19"/>
      <c r="Y201" s="19"/>
      <c r="Z201" s="21"/>
      <c r="AA201" s="19"/>
      <c r="AB201" s="18"/>
      <c r="AC201" s="21"/>
      <c r="AD201" s="22"/>
      <c r="AE201" s="22"/>
      <c r="AF201" s="21"/>
    </row>
    <row r="202" spans="1:32" x14ac:dyDescent="0.25">
      <c r="A202" s="5" t="s">
        <v>5</v>
      </c>
      <c r="B202" s="5" t="s">
        <v>225</v>
      </c>
      <c r="C202" s="5" t="s">
        <v>370</v>
      </c>
      <c r="D202" s="5" t="s">
        <v>371</v>
      </c>
      <c r="E202" s="16" t="s">
        <v>372</v>
      </c>
      <c r="F202" s="16" t="s">
        <v>769</v>
      </c>
      <c r="G202" s="6">
        <v>0</v>
      </c>
      <c r="H202" s="6">
        <v>0</v>
      </c>
      <c r="I202" s="6">
        <v>3107671.0026808283</v>
      </c>
      <c r="J202" s="6">
        <v>190775.80090497999</v>
      </c>
      <c r="K202" s="6">
        <v>349759.68325792003</v>
      </c>
      <c r="L202" s="6">
        <v>0</v>
      </c>
      <c r="M202" s="6">
        <v>0</v>
      </c>
      <c r="N202" s="7">
        <v>4705699.1866654698</v>
      </c>
      <c r="O202" s="7">
        <v>0</v>
      </c>
      <c r="P202" s="7">
        <v>0</v>
      </c>
      <c r="Q202" s="7">
        <v>605422.08915473567</v>
      </c>
      <c r="R202" s="7">
        <v>0</v>
      </c>
      <c r="S202" s="7">
        <v>0</v>
      </c>
      <c r="T202" s="7">
        <v>0</v>
      </c>
      <c r="U202" s="7">
        <v>264246.06585214904</v>
      </c>
      <c r="V202" s="8">
        <f t="shared" si="3"/>
        <v>9223573.8285160828</v>
      </c>
      <c r="W202" s="19"/>
      <c r="X202" s="19"/>
      <c r="Y202" s="19"/>
      <c r="Z202" s="21"/>
      <c r="AA202" s="19"/>
      <c r="AB202" s="18"/>
      <c r="AC202" s="21"/>
      <c r="AD202" s="22"/>
      <c r="AE202" s="22"/>
      <c r="AF202" s="21"/>
    </row>
    <row r="203" spans="1:32" x14ac:dyDescent="0.25">
      <c r="A203" s="5" t="s">
        <v>5</v>
      </c>
      <c r="B203" s="5" t="s">
        <v>225</v>
      </c>
      <c r="C203" s="5" t="s">
        <v>370</v>
      </c>
      <c r="D203" s="5" t="s">
        <v>371</v>
      </c>
      <c r="E203" s="16" t="s">
        <v>373</v>
      </c>
      <c r="F203" s="16" t="s">
        <v>769</v>
      </c>
      <c r="G203" s="6">
        <v>0</v>
      </c>
      <c r="H203" s="6">
        <v>0</v>
      </c>
      <c r="I203" s="6">
        <v>23178219.025647163</v>
      </c>
      <c r="J203" s="6">
        <v>1293233.800905</v>
      </c>
      <c r="K203" s="6">
        <v>2994501.1312217</v>
      </c>
      <c r="L203" s="6">
        <v>0</v>
      </c>
      <c r="M203" s="6">
        <v>0</v>
      </c>
      <c r="N203" s="7">
        <v>43071505.641489282</v>
      </c>
      <c r="O203" s="7">
        <v>0</v>
      </c>
      <c r="P203" s="7">
        <v>0</v>
      </c>
      <c r="Q203" s="7">
        <v>-14972325.844917811</v>
      </c>
      <c r="R203" s="7">
        <v>0</v>
      </c>
      <c r="S203" s="7">
        <v>0</v>
      </c>
      <c r="T203" s="7">
        <v>0</v>
      </c>
      <c r="U203" s="7">
        <v>1970849.9341478511</v>
      </c>
      <c r="V203" s="8">
        <f t="shared" si="3"/>
        <v>57535983.688493185</v>
      </c>
      <c r="W203" s="19"/>
      <c r="X203" s="19"/>
      <c r="Y203" s="19"/>
      <c r="Z203" s="21"/>
      <c r="AA203" s="19"/>
      <c r="AB203" s="18"/>
      <c r="AC203" s="21"/>
      <c r="AD203" s="22"/>
      <c r="AE203" s="22"/>
      <c r="AF203" s="21"/>
    </row>
    <row r="204" spans="1:32" ht="30" x14ac:dyDescent="0.25">
      <c r="A204" s="5" t="s">
        <v>5</v>
      </c>
      <c r="B204" s="5" t="s">
        <v>225</v>
      </c>
      <c r="C204" s="5" t="s">
        <v>96</v>
      </c>
      <c r="D204" s="5" t="s">
        <v>97</v>
      </c>
      <c r="E204" s="16" t="s">
        <v>374</v>
      </c>
      <c r="F204" s="16" t="s">
        <v>769</v>
      </c>
      <c r="G204" s="6">
        <v>0</v>
      </c>
      <c r="H204" s="6">
        <v>0</v>
      </c>
      <c r="I204" s="6">
        <v>9100968.4089863636</v>
      </c>
      <c r="J204" s="6">
        <v>583507.17647059006</v>
      </c>
      <c r="K204" s="6">
        <v>1190736.5610859999</v>
      </c>
      <c r="L204" s="6">
        <v>0</v>
      </c>
      <c r="M204" s="6">
        <v>0</v>
      </c>
      <c r="N204" s="7">
        <v>10896569.635279929</v>
      </c>
      <c r="O204" s="7">
        <v>0</v>
      </c>
      <c r="P204" s="7">
        <v>0</v>
      </c>
      <c r="Q204" s="7">
        <v>-5513814.3948739115</v>
      </c>
      <c r="R204" s="7">
        <v>0</v>
      </c>
      <c r="S204" s="7">
        <v>0</v>
      </c>
      <c r="T204" s="7">
        <v>0</v>
      </c>
      <c r="U204" s="7">
        <v>565096.67999999993</v>
      </c>
      <c r="V204" s="8">
        <f t="shared" si="3"/>
        <v>16823064.066948973</v>
      </c>
      <c r="W204" s="19"/>
      <c r="X204" s="19"/>
      <c r="Y204" s="19"/>
      <c r="Z204" s="21"/>
      <c r="AA204" s="19"/>
      <c r="AB204" s="18"/>
      <c r="AC204" s="21"/>
      <c r="AD204" s="22"/>
      <c r="AE204" s="22"/>
      <c r="AF204" s="21"/>
    </row>
    <row r="205" spans="1:32" x14ac:dyDescent="0.25">
      <c r="A205" s="5" t="s">
        <v>5</v>
      </c>
      <c r="B205" s="5" t="s">
        <v>225</v>
      </c>
      <c r="C205" s="5" t="s">
        <v>113</v>
      </c>
      <c r="D205" s="5" t="s">
        <v>114</v>
      </c>
      <c r="E205" s="16" t="s">
        <v>375</v>
      </c>
      <c r="F205" s="16" t="s">
        <v>769</v>
      </c>
      <c r="G205" s="6">
        <v>0</v>
      </c>
      <c r="H205" s="6">
        <v>0</v>
      </c>
      <c r="I205" s="6">
        <v>18486457.965697162</v>
      </c>
      <c r="J205" s="6">
        <v>1120978.5429864</v>
      </c>
      <c r="K205" s="6">
        <v>1840283.5746607</v>
      </c>
      <c r="L205" s="6">
        <v>0</v>
      </c>
      <c r="M205" s="6">
        <v>0</v>
      </c>
      <c r="N205" s="7">
        <v>25055134.26423144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1401740.64</v>
      </c>
      <c r="V205" s="8">
        <f t="shared" si="3"/>
        <v>47904594.987575702</v>
      </c>
      <c r="W205" s="19"/>
      <c r="X205" s="19"/>
      <c r="Y205" s="19"/>
      <c r="Z205" s="21"/>
      <c r="AA205" s="19"/>
      <c r="AB205" s="18"/>
      <c r="AC205" s="21"/>
      <c r="AD205" s="22"/>
      <c r="AE205" s="22"/>
      <c r="AF205" s="21"/>
    </row>
    <row r="206" spans="1:32" x14ac:dyDescent="0.25">
      <c r="A206" s="5" t="s">
        <v>5</v>
      </c>
      <c r="B206" s="5" t="s">
        <v>225</v>
      </c>
      <c r="C206" s="5" t="s">
        <v>47</v>
      </c>
      <c r="D206" s="5" t="s">
        <v>48</v>
      </c>
      <c r="E206" s="16" t="s">
        <v>376</v>
      </c>
      <c r="F206" s="16" t="s">
        <v>770</v>
      </c>
      <c r="G206" s="6">
        <v>0</v>
      </c>
      <c r="H206" s="6">
        <v>0</v>
      </c>
      <c r="I206" s="6">
        <v>12769151.814756799</v>
      </c>
      <c r="J206" s="6">
        <v>310366.21719457</v>
      </c>
      <c r="K206" s="6">
        <v>671054.72398190002</v>
      </c>
      <c r="L206" s="6">
        <v>0</v>
      </c>
      <c r="M206" s="6">
        <v>0</v>
      </c>
      <c r="N206" s="7">
        <v>10584476.345042551</v>
      </c>
      <c r="O206" s="7">
        <v>0</v>
      </c>
      <c r="P206" s="7">
        <v>0</v>
      </c>
      <c r="Q206" s="7">
        <v>-4967805.7943893336</v>
      </c>
      <c r="R206" s="7">
        <v>0</v>
      </c>
      <c r="S206" s="7">
        <v>0</v>
      </c>
      <c r="T206" s="7">
        <v>0</v>
      </c>
      <c r="U206" s="7">
        <v>1246644.4606155849</v>
      </c>
      <c r="V206" s="8">
        <f t="shared" si="3"/>
        <v>20613887.767202072</v>
      </c>
      <c r="W206" s="19"/>
      <c r="X206" s="19"/>
      <c r="Y206" s="19"/>
      <c r="Z206" s="21"/>
      <c r="AA206" s="19"/>
      <c r="AB206" s="18"/>
      <c r="AC206" s="21"/>
      <c r="AD206" s="22"/>
      <c r="AE206" s="22"/>
      <c r="AF206" s="21"/>
    </row>
    <row r="207" spans="1:32" x14ac:dyDescent="0.25">
      <c r="A207" s="5" t="s">
        <v>5</v>
      </c>
      <c r="B207" s="5" t="s">
        <v>225</v>
      </c>
      <c r="C207" s="5" t="s">
        <v>47</v>
      </c>
      <c r="D207" s="5" t="s">
        <v>48</v>
      </c>
      <c r="E207" s="16" t="s">
        <v>377</v>
      </c>
      <c r="F207" s="16" t="s">
        <v>770</v>
      </c>
      <c r="G207" s="6">
        <v>0</v>
      </c>
      <c r="H207" s="6">
        <v>0</v>
      </c>
      <c r="I207" s="6">
        <v>13027729.689500522</v>
      </c>
      <c r="J207" s="6">
        <v>500555.60180995002</v>
      </c>
      <c r="K207" s="6">
        <v>734180.04524887004</v>
      </c>
      <c r="L207" s="6">
        <v>0</v>
      </c>
      <c r="M207" s="6">
        <v>0</v>
      </c>
      <c r="N207" s="7">
        <v>9758636.9848620631</v>
      </c>
      <c r="O207" s="7">
        <v>0</v>
      </c>
      <c r="P207" s="7">
        <v>0</v>
      </c>
      <c r="Q207" s="7">
        <v>-543723.14631039987</v>
      </c>
      <c r="R207" s="7">
        <v>0</v>
      </c>
      <c r="S207" s="7">
        <v>0</v>
      </c>
      <c r="T207" s="7">
        <v>0</v>
      </c>
      <c r="U207" s="7">
        <v>910026.40142914699</v>
      </c>
      <c r="V207" s="8">
        <f t="shared" si="3"/>
        <v>24387405.576540153</v>
      </c>
      <c r="W207" s="19"/>
      <c r="X207" s="19"/>
      <c r="Y207" s="19"/>
      <c r="Z207" s="21"/>
      <c r="AA207" s="19"/>
      <c r="AB207" s="18"/>
      <c r="AC207" s="21"/>
      <c r="AD207" s="22"/>
      <c r="AE207" s="22"/>
      <c r="AF207" s="21"/>
    </row>
    <row r="208" spans="1:32" x14ac:dyDescent="0.25">
      <c r="A208" s="5" t="s">
        <v>5</v>
      </c>
      <c r="B208" s="5" t="s">
        <v>225</v>
      </c>
      <c r="C208" s="5" t="s">
        <v>47</v>
      </c>
      <c r="D208" s="5" t="s">
        <v>48</v>
      </c>
      <c r="E208" s="16" t="s">
        <v>378</v>
      </c>
      <c r="F208" s="16" t="s">
        <v>769</v>
      </c>
      <c r="G208" s="6">
        <v>0</v>
      </c>
      <c r="H208" s="6">
        <v>0</v>
      </c>
      <c r="I208" s="6">
        <v>3732710.0190431238</v>
      </c>
      <c r="J208" s="6">
        <v>295260.60633484001</v>
      </c>
      <c r="K208" s="6">
        <v>425863.25791854999</v>
      </c>
      <c r="L208" s="6">
        <v>0</v>
      </c>
      <c r="M208" s="6">
        <v>0</v>
      </c>
      <c r="N208" s="7">
        <v>6393926.3839863762</v>
      </c>
      <c r="O208" s="7">
        <v>0</v>
      </c>
      <c r="P208" s="7">
        <v>0</v>
      </c>
      <c r="Q208" s="7">
        <v>2592541.3944169972</v>
      </c>
      <c r="R208" s="7">
        <v>0</v>
      </c>
      <c r="S208" s="7">
        <v>0</v>
      </c>
      <c r="T208" s="7">
        <v>0</v>
      </c>
      <c r="U208" s="7">
        <v>239383.83795526775</v>
      </c>
      <c r="V208" s="8">
        <f t="shared" si="3"/>
        <v>13679685.499655155</v>
      </c>
      <c r="W208" s="19"/>
      <c r="X208" s="19"/>
      <c r="Y208" s="19"/>
      <c r="Z208" s="21"/>
      <c r="AA208" s="19"/>
      <c r="AB208" s="18"/>
      <c r="AC208" s="21"/>
      <c r="AD208" s="22"/>
      <c r="AE208" s="22"/>
      <c r="AF208" s="21"/>
    </row>
    <row r="209" spans="1:32" x14ac:dyDescent="0.25">
      <c r="A209" s="5" t="s">
        <v>5</v>
      </c>
      <c r="B209" s="5" t="s">
        <v>225</v>
      </c>
      <c r="C209" s="5" t="s">
        <v>33</v>
      </c>
      <c r="D209" s="5" t="s">
        <v>34</v>
      </c>
      <c r="E209" s="16" t="s">
        <v>379</v>
      </c>
      <c r="F209" s="16" t="s">
        <v>770</v>
      </c>
      <c r="G209" s="6">
        <v>0</v>
      </c>
      <c r="H209" s="6">
        <v>0</v>
      </c>
      <c r="I209" s="6">
        <v>16703791.826278044</v>
      </c>
      <c r="J209" s="6">
        <v>696024.90497737995</v>
      </c>
      <c r="K209" s="6">
        <v>1088089.0497737001</v>
      </c>
      <c r="L209" s="6">
        <v>0</v>
      </c>
      <c r="M209" s="6">
        <v>0</v>
      </c>
      <c r="N209" s="7">
        <v>15936387.485760173</v>
      </c>
      <c r="O209" s="7">
        <v>0</v>
      </c>
      <c r="P209" s="7">
        <v>0</v>
      </c>
      <c r="Q209" s="7">
        <v>-8240793.6285983827</v>
      </c>
      <c r="R209" s="7">
        <v>0</v>
      </c>
      <c r="S209" s="7">
        <v>0</v>
      </c>
      <c r="T209" s="7">
        <v>0</v>
      </c>
      <c r="U209" s="7">
        <v>1578051.8156874501</v>
      </c>
      <c r="V209" s="8">
        <f t="shared" si="3"/>
        <v>27761551.453878362</v>
      </c>
      <c r="W209" s="19"/>
      <c r="X209" s="19"/>
      <c r="Y209" s="19"/>
      <c r="Z209" s="21"/>
      <c r="AA209" s="19"/>
      <c r="AB209" s="18"/>
      <c r="AC209" s="21"/>
      <c r="AD209" s="22"/>
      <c r="AE209" s="22"/>
      <c r="AF209" s="21"/>
    </row>
    <row r="210" spans="1:32" x14ac:dyDescent="0.25">
      <c r="A210" s="5" t="s">
        <v>5</v>
      </c>
      <c r="B210" s="5" t="s">
        <v>225</v>
      </c>
      <c r="C210" s="5" t="s">
        <v>33</v>
      </c>
      <c r="D210" s="5" t="s">
        <v>34</v>
      </c>
      <c r="E210" s="16" t="s">
        <v>380</v>
      </c>
      <c r="F210" s="16" t="s">
        <v>770</v>
      </c>
      <c r="G210" s="6">
        <v>0</v>
      </c>
      <c r="H210" s="6">
        <v>0</v>
      </c>
      <c r="I210" s="6">
        <v>11233659.47103392</v>
      </c>
      <c r="J210" s="6">
        <v>143068.36199095001</v>
      </c>
      <c r="K210" s="6">
        <v>650839.68325791997</v>
      </c>
      <c r="L210" s="6">
        <v>0</v>
      </c>
      <c r="M210" s="6">
        <v>0</v>
      </c>
      <c r="N210" s="7">
        <v>10223949.12016267</v>
      </c>
      <c r="O210" s="7">
        <v>0</v>
      </c>
      <c r="P210" s="7">
        <v>0</v>
      </c>
      <c r="Q210" s="7">
        <v>-1269611.0582587642</v>
      </c>
      <c r="R210" s="7">
        <v>0</v>
      </c>
      <c r="S210" s="7">
        <v>0</v>
      </c>
      <c r="T210" s="7">
        <v>0</v>
      </c>
      <c r="U210" s="7">
        <v>1028612.4563933549</v>
      </c>
      <c r="V210" s="8">
        <f t="shared" si="3"/>
        <v>22010518.034580048</v>
      </c>
      <c r="W210" s="19"/>
      <c r="X210" s="19"/>
      <c r="Y210" s="19"/>
      <c r="Z210" s="21"/>
      <c r="AA210" s="19"/>
      <c r="AB210" s="18"/>
      <c r="AC210" s="21"/>
      <c r="AD210" s="22"/>
      <c r="AE210" s="22"/>
      <c r="AF210" s="21"/>
    </row>
    <row r="211" spans="1:32" x14ac:dyDescent="0.25">
      <c r="A211" s="5" t="s">
        <v>5</v>
      </c>
      <c r="B211" s="5" t="s">
        <v>225</v>
      </c>
      <c r="C211" s="5" t="s">
        <v>33</v>
      </c>
      <c r="D211" s="5" t="s">
        <v>34</v>
      </c>
      <c r="E211" s="16" t="s">
        <v>381</v>
      </c>
      <c r="F211" s="16" t="s">
        <v>770</v>
      </c>
      <c r="G211" s="6">
        <v>0</v>
      </c>
      <c r="H211" s="6">
        <v>0</v>
      </c>
      <c r="I211" s="6">
        <v>6970354.1968950815</v>
      </c>
      <c r="J211" s="6">
        <v>558627.42986425001</v>
      </c>
      <c r="K211" s="6">
        <v>886013.08597284998</v>
      </c>
      <c r="L211" s="6">
        <v>0</v>
      </c>
      <c r="M211" s="6">
        <v>0</v>
      </c>
      <c r="N211" s="7">
        <v>12059072.869246546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638241.98791919497</v>
      </c>
      <c r="V211" s="8">
        <f t="shared" si="3"/>
        <v>21112309.569897924</v>
      </c>
      <c r="W211" s="19"/>
      <c r="X211" s="19"/>
      <c r="Y211" s="19"/>
      <c r="Z211" s="21"/>
      <c r="AA211" s="19"/>
      <c r="AB211" s="18"/>
      <c r="AC211" s="21"/>
      <c r="AD211" s="22"/>
      <c r="AE211" s="22"/>
      <c r="AF211" s="21"/>
    </row>
    <row r="212" spans="1:32" x14ac:dyDescent="0.25">
      <c r="A212" s="5" t="s">
        <v>5</v>
      </c>
      <c r="B212" s="5" t="s">
        <v>225</v>
      </c>
      <c r="C212" s="5" t="s">
        <v>61</v>
      </c>
      <c r="D212" s="5" t="s">
        <v>62</v>
      </c>
      <c r="E212" s="16" t="s">
        <v>382</v>
      </c>
      <c r="F212" s="16" t="s">
        <v>770</v>
      </c>
      <c r="G212" s="6">
        <v>0</v>
      </c>
      <c r="H212" s="6">
        <v>0</v>
      </c>
      <c r="I212" s="6">
        <v>3402848.7433268633</v>
      </c>
      <c r="J212" s="6">
        <v>203423.48416289</v>
      </c>
      <c r="K212" s="6">
        <v>316139.76470588002</v>
      </c>
      <c r="L212" s="6">
        <v>0</v>
      </c>
      <c r="M212" s="6">
        <v>0</v>
      </c>
      <c r="N212" s="7">
        <v>5316191.5455972748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331110.93230569072</v>
      </c>
      <c r="V212" s="8">
        <f t="shared" si="3"/>
        <v>9569714.4700985979</v>
      </c>
      <c r="W212" s="19"/>
      <c r="X212" s="19"/>
      <c r="Y212" s="19"/>
      <c r="Z212" s="21"/>
      <c r="AA212" s="19"/>
      <c r="AB212" s="18"/>
      <c r="AC212" s="21"/>
      <c r="AD212" s="22"/>
      <c r="AE212" s="22"/>
      <c r="AF212" s="21"/>
    </row>
    <row r="213" spans="1:32" x14ac:dyDescent="0.25">
      <c r="A213" s="5" t="s">
        <v>5</v>
      </c>
      <c r="B213" s="5" t="s">
        <v>225</v>
      </c>
      <c r="C213" s="5" t="s">
        <v>61</v>
      </c>
      <c r="D213" s="5" t="s">
        <v>62</v>
      </c>
      <c r="E213" s="16" t="s">
        <v>383</v>
      </c>
      <c r="F213" s="16" t="s">
        <v>770</v>
      </c>
      <c r="G213" s="6">
        <v>0</v>
      </c>
      <c r="H213" s="6">
        <v>0</v>
      </c>
      <c r="I213" s="6">
        <v>24462906.137213431</v>
      </c>
      <c r="J213" s="6">
        <v>1757133.4479638</v>
      </c>
      <c r="K213" s="6">
        <v>2771178.8687783</v>
      </c>
      <c r="L213" s="6">
        <v>0</v>
      </c>
      <c r="M213" s="6">
        <v>0</v>
      </c>
      <c r="N213" s="7">
        <v>35909965.437414534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2380339.6121804342</v>
      </c>
      <c r="V213" s="8">
        <f t="shared" si="3"/>
        <v>67281523.5035505</v>
      </c>
      <c r="W213" s="19"/>
      <c r="X213" s="19"/>
      <c r="Y213" s="19"/>
      <c r="Z213" s="21"/>
      <c r="AA213" s="19"/>
      <c r="AB213" s="18"/>
      <c r="AC213" s="21"/>
      <c r="AD213" s="22"/>
      <c r="AE213" s="22"/>
      <c r="AF213" s="21"/>
    </row>
    <row r="214" spans="1:32" x14ac:dyDescent="0.25">
      <c r="A214" s="5" t="s">
        <v>5</v>
      </c>
      <c r="B214" s="5" t="s">
        <v>225</v>
      </c>
      <c r="C214" s="5" t="s">
        <v>61</v>
      </c>
      <c r="D214" s="5" t="s">
        <v>62</v>
      </c>
      <c r="E214" s="16" t="s">
        <v>384</v>
      </c>
      <c r="F214" s="16" t="s">
        <v>770</v>
      </c>
      <c r="G214" s="6">
        <v>0</v>
      </c>
      <c r="H214" s="6">
        <v>0</v>
      </c>
      <c r="I214" s="6">
        <v>3396523.4480157373</v>
      </c>
      <c r="J214" s="6">
        <v>55834.760180994999</v>
      </c>
      <c r="K214" s="6">
        <v>204651.42986425001</v>
      </c>
      <c r="L214" s="6">
        <v>0</v>
      </c>
      <c r="M214" s="6">
        <v>0</v>
      </c>
      <c r="N214" s="7">
        <v>4005318.3732347125</v>
      </c>
      <c r="O214" s="7">
        <v>0</v>
      </c>
      <c r="P214" s="7">
        <v>0</v>
      </c>
      <c r="Q214" s="7">
        <v>1215718.4164074704</v>
      </c>
      <c r="R214" s="7">
        <v>0</v>
      </c>
      <c r="S214" s="7">
        <v>0</v>
      </c>
      <c r="T214" s="7">
        <v>0</v>
      </c>
      <c r="U214" s="7">
        <v>330495.45551387535</v>
      </c>
      <c r="V214" s="8">
        <f t="shared" si="3"/>
        <v>9208541.8832170404</v>
      </c>
      <c r="W214" s="19"/>
      <c r="X214" s="19"/>
      <c r="Y214" s="19"/>
      <c r="Z214" s="21"/>
      <c r="AA214" s="19"/>
      <c r="AB214" s="18"/>
      <c r="AC214" s="21"/>
      <c r="AD214" s="22"/>
      <c r="AE214" s="22"/>
      <c r="AF214" s="21"/>
    </row>
    <row r="215" spans="1:32" x14ac:dyDescent="0.25">
      <c r="A215" s="5" t="s">
        <v>5</v>
      </c>
      <c r="B215" s="5" t="s">
        <v>225</v>
      </c>
      <c r="C215" s="5" t="s">
        <v>385</v>
      </c>
      <c r="D215" s="5" t="s">
        <v>386</v>
      </c>
      <c r="E215" s="16" t="s">
        <v>387</v>
      </c>
      <c r="F215" s="16" t="s">
        <v>769</v>
      </c>
      <c r="G215" s="6">
        <v>0</v>
      </c>
      <c r="H215" s="6">
        <v>0</v>
      </c>
      <c r="I215" s="6">
        <v>21237326.600176901</v>
      </c>
      <c r="J215" s="6">
        <v>760369.46606334997</v>
      </c>
      <c r="K215" s="6">
        <v>1656553.2126696999</v>
      </c>
      <c r="L215" s="6">
        <v>0</v>
      </c>
      <c r="M215" s="6">
        <v>0</v>
      </c>
      <c r="N215" s="7">
        <v>19269975.62630754</v>
      </c>
      <c r="O215" s="7">
        <v>0</v>
      </c>
      <c r="P215" s="7">
        <v>0</v>
      </c>
      <c r="Q215" s="7">
        <v>-11709120.26948381</v>
      </c>
      <c r="R215" s="7">
        <v>0</v>
      </c>
      <c r="S215" s="7">
        <v>0</v>
      </c>
      <c r="T215" s="7">
        <v>0</v>
      </c>
      <c r="U215" s="7">
        <v>1307250</v>
      </c>
      <c r="V215" s="8">
        <f t="shared" si="3"/>
        <v>32522354.635733679</v>
      </c>
      <c r="W215" s="19"/>
      <c r="X215" s="19"/>
      <c r="Y215" s="19"/>
      <c r="Z215" s="21"/>
      <c r="AA215" s="19"/>
      <c r="AB215" s="18"/>
      <c r="AC215" s="21"/>
      <c r="AD215" s="22"/>
      <c r="AE215" s="22"/>
      <c r="AF215" s="21"/>
    </row>
    <row r="216" spans="1:32" x14ac:dyDescent="0.25">
      <c r="A216" s="5" t="s">
        <v>5</v>
      </c>
      <c r="B216" s="5" t="s">
        <v>225</v>
      </c>
      <c r="C216" s="5" t="s">
        <v>388</v>
      </c>
      <c r="D216" s="5" t="s">
        <v>389</v>
      </c>
      <c r="E216" s="16" t="s">
        <v>390</v>
      </c>
      <c r="F216" s="16" t="s">
        <v>770</v>
      </c>
      <c r="G216" s="6">
        <v>0</v>
      </c>
      <c r="H216" s="6">
        <v>0</v>
      </c>
      <c r="I216" s="6">
        <v>193289846.48103705</v>
      </c>
      <c r="J216" s="6">
        <v>10900599.918552</v>
      </c>
      <c r="K216" s="6">
        <v>15256365.674208</v>
      </c>
      <c r="L216" s="6">
        <v>0</v>
      </c>
      <c r="M216" s="6">
        <v>0</v>
      </c>
      <c r="N216" s="7">
        <v>209498256.27883241</v>
      </c>
      <c r="O216" s="7">
        <v>0</v>
      </c>
      <c r="P216" s="7">
        <v>0</v>
      </c>
      <c r="Q216" s="7">
        <v>-44217934.356196731</v>
      </c>
      <c r="R216" s="7">
        <v>0</v>
      </c>
      <c r="S216" s="7">
        <v>0</v>
      </c>
      <c r="T216" s="7">
        <v>0</v>
      </c>
      <c r="U216" s="7">
        <v>21837960.720000003</v>
      </c>
      <c r="V216" s="8">
        <f t="shared" si="3"/>
        <v>406565094.71643269</v>
      </c>
      <c r="W216" s="19"/>
      <c r="X216" s="19"/>
      <c r="Y216" s="19"/>
      <c r="Z216" s="21"/>
      <c r="AA216" s="19"/>
      <c r="AB216" s="18"/>
      <c r="AC216" s="21"/>
      <c r="AD216" s="22"/>
      <c r="AE216" s="22"/>
      <c r="AF216" s="21"/>
    </row>
    <row r="217" spans="1:32" x14ac:dyDescent="0.25">
      <c r="A217" s="5" t="s">
        <v>5</v>
      </c>
      <c r="B217" s="5" t="s">
        <v>225</v>
      </c>
      <c r="C217" s="5" t="s">
        <v>15</v>
      </c>
      <c r="D217" s="5" t="s">
        <v>16</v>
      </c>
      <c r="E217" s="16" t="s">
        <v>391</v>
      </c>
      <c r="F217" s="16" t="s">
        <v>769</v>
      </c>
      <c r="G217" s="6">
        <v>0</v>
      </c>
      <c r="H217" s="6">
        <v>0</v>
      </c>
      <c r="I217" s="6">
        <v>12903850.351982927</v>
      </c>
      <c r="J217" s="6">
        <v>299189.42986425001</v>
      </c>
      <c r="K217" s="6">
        <v>555146.60633483995</v>
      </c>
      <c r="L217" s="6">
        <v>0</v>
      </c>
      <c r="M217" s="6">
        <v>0</v>
      </c>
      <c r="N217" s="7">
        <v>9172048.124279419</v>
      </c>
      <c r="O217" s="7">
        <v>0</v>
      </c>
      <c r="P217" s="7">
        <v>0</v>
      </c>
      <c r="Q217" s="7">
        <v>-6271089.4400903108</v>
      </c>
      <c r="R217" s="7">
        <v>0</v>
      </c>
      <c r="S217" s="7">
        <v>0</v>
      </c>
      <c r="T217" s="7">
        <v>0</v>
      </c>
      <c r="U217" s="7">
        <v>1279662.4197837743</v>
      </c>
      <c r="V217" s="8">
        <f t="shared" si="3"/>
        <v>17938807.492154904</v>
      </c>
      <c r="W217" s="19"/>
      <c r="X217" s="19"/>
      <c r="Y217" s="19"/>
      <c r="Z217" s="21"/>
      <c r="AA217" s="19"/>
      <c r="AB217" s="18"/>
      <c r="AC217" s="21"/>
      <c r="AD217" s="22"/>
      <c r="AE217" s="22"/>
      <c r="AF217" s="21"/>
    </row>
    <row r="218" spans="1:32" x14ac:dyDescent="0.25">
      <c r="A218" s="5" t="s">
        <v>5</v>
      </c>
      <c r="B218" s="5" t="s">
        <v>225</v>
      </c>
      <c r="C218" s="5" t="s">
        <v>15</v>
      </c>
      <c r="D218" s="5" t="s">
        <v>16</v>
      </c>
      <c r="E218" s="16" t="s">
        <v>392</v>
      </c>
      <c r="F218" s="16" t="s">
        <v>769</v>
      </c>
      <c r="G218" s="6">
        <v>0</v>
      </c>
      <c r="H218" s="6">
        <v>0</v>
      </c>
      <c r="I218" s="6">
        <v>7978770.3166260533</v>
      </c>
      <c r="J218" s="6">
        <v>628713.70135747001</v>
      </c>
      <c r="K218" s="6">
        <v>1187719.7737557001</v>
      </c>
      <c r="L218" s="6">
        <v>0</v>
      </c>
      <c r="M218" s="6">
        <v>0</v>
      </c>
      <c r="N218" s="7">
        <v>15347441.176968383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621754.07876129029</v>
      </c>
      <c r="V218" s="8">
        <f t="shared" si="3"/>
        <v>25764399.047468897</v>
      </c>
      <c r="W218" s="19"/>
      <c r="X218" s="19"/>
      <c r="Y218" s="19"/>
      <c r="Z218" s="21"/>
      <c r="AA218" s="19"/>
      <c r="AB218" s="18"/>
      <c r="AC218" s="21"/>
      <c r="AD218" s="22"/>
      <c r="AE218" s="22"/>
      <c r="AF218" s="21"/>
    </row>
    <row r="219" spans="1:32" x14ac:dyDescent="0.25">
      <c r="A219" s="5" t="s">
        <v>5</v>
      </c>
      <c r="B219" s="5" t="s">
        <v>225</v>
      </c>
      <c r="C219" s="5" t="s">
        <v>15</v>
      </c>
      <c r="D219" s="5" t="s">
        <v>16</v>
      </c>
      <c r="E219" s="16" t="s">
        <v>393</v>
      </c>
      <c r="F219" s="16" t="s">
        <v>769</v>
      </c>
      <c r="G219" s="6">
        <v>0</v>
      </c>
      <c r="H219" s="6">
        <v>0</v>
      </c>
      <c r="I219" s="6">
        <v>62450232.697221696</v>
      </c>
      <c r="J219" s="6">
        <v>3360547.2036199002</v>
      </c>
      <c r="K219" s="6">
        <v>7117228.4615385002</v>
      </c>
      <c r="L219" s="6">
        <v>0</v>
      </c>
      <c r="M219" s="6">
        <v>0</v>
      </c>
      <c r="N219" s="7">
        <v>97102020.514144301</v>
      </c>
      <c r="O219" s="7">
        <v>0</v>
      </c>
      <c r="P219" s="7">
        <v>0</v>
      </c>
      <c r="Q219" s="7">
        <v>-18403589.509864338</v>
      </c>
      <c r="R219" s="7">
        <v>0</v>
      </c>
      <c r="S219" s="7">
        <v>0</v>
      </c>
      <c r="T219" s="7">
        <v>0</v>
      </c>
      <c r="U219" s="7">
        <v>4866500.144537135</v>
      </c>
      <c r="V219" s="8">
        <f t="shared" si="3"/>
        <v>156492939.51119718</v>
      </c>
      <c r="W219" s="19"/>
      <c r="X219" s="19"/>
      <c r="Y219" s="19"/>
      <c r="Z219" s="21"/>
      <c r="AA219" s="19"/>
      <c r="AB219" s="18"/>
      <c r="AC219" s="21"/>
      <c r="AD219" s="22"/>
      <c r="AE219" s="22"/>
      <c r="AF219" s="21"/>
    </row>
    <row r="220" spans="1:32" x14ac:dyDescent="0.25">
      <c r="A220" s="5" t="s">
        <v>5</v>
      </c>
      <c r="B220" s="5" t="s">
        <v>225</v>
      </c>
      <c r="C220" s="5" t="s">
        <v>15</v>
      </c>
      <c r="D220" s="5" t="s">
        <v>16</v>
      </c>
      <c r="E220" s="16" t="s">
        <v>394</v>
      </c>
      <c r="F220" s="16" t="s">
        <v>769</v>
      </c>
      <c r="G220" s="6">
        <v>0</v>
      </c>
      <c r="H220" s="6">
        <v>0</v>
      </c>
      <c r="I220" s="6">
        <v>16659067.973909996</v>
      </c>
      <c r="J220" s="6">
        <v>734764.10859729</v>
      </c>
      <c r="K220" s="6">
        <v>1811286.3800905</v>
      </c>
      <c r="L220" s="6">
        <v>0</v>
      </c>
      <c r="M220" s="6">
        <v>0</v>
      </c>
      <c r="N220" s="7">
        <v>24447149.410510831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1298175.4142686112</v>
      </c>
      <c r="V220" s="8">
        <f t="shared" si="3"/>
        <v>44950443.287377231</v>
      </c>
      <c r="W220" s="19"/>
      <c r="X220" s="19"/>
      <c r="Y220" s="19"/>
      <c r="Z220" s="21"/>
      <c r="AA220" s="19"/>
      <c r="AB220" s="18"/>
      <c r="AC220" s="21"/>
      <c r="AD220" s="22"/>
      <c r="AE220" s="22"/>
      <c r="AF220" s="21"/>
    </row>
    <row r="221" spans="1:32" x14ac:dyDescent="0.25">
      <c r="A221" s="5" t="s">
        <v>5</v>
      </c>
      <c r="B221" s="5" t="s">
        <v>225</v>
      </c>
      <c r="C221" s="5" t="s">
        <v>15</v>
      </c>
      <c r="D221" s="5" t="s">
        <v>16</v>
      </c>
      <c r="E221" s="16" t="s">
        <v>395</v>
      </c>
      <c r="F221" s="16" t="s">
        <v>769</v>
      </c>
      <c r="G221" s="6">
        <v>0</v>
      </c>
      <c r="H221" s="6">
        <v>0</v>
      </c>
      <c r="I221" s="6">
        <v>6614979.2353672618</v>
      </c>
      <c r="J221" s="6">
        <v>181094.06334841999</v>
      </c>
      <c r="K221" s="6">
        <v>376055.15837104002</v>
      </c>
      <c r="L221" s="6">
        <v>0</v>
      </c>
      <c r="M221" s="6">
        <v>0</v>
      </c>
      <c r="N221" s="7">
        <v>5666506.6477003237</v>
      </c>
      <c r="O221" s="7">
        <v>0</v>
      </c>
      <c r="P221" s="7">
        <v>0</v>
      </c>
      <c r="Q221" s="7">
        <v>-62222.490749014971</v>
      </c>
      <c r="R221" s="7">
        <v>0</v>
      </c>
      <c r="S221" s="7">
        <v>0</v>
      </c>
      <c r="T221" s="7">
        <v>0</v>
      </c>
      <c r="U221" s="7">
        <v>515479.22264919075</v>
      </c>
      <c r="V221" s="8">
        <f t="shared" si="3"/>
        <v>13291891.83668722</v>
      </c>
      <c r="W221" s="19"/>
      <c r="X221" s="19"/>
      <c r="Y221" s="19"/>
      <c r="Z221" s="21"/>
      <c r="AA221" s="19"/>
      <c r="AB221" s="18"/>
      <c r="AC221" s="21"/>
      <c r="AD221" s="22"/>
      <c r="AE221" s="22"/>
      <c r="AF221" s="21"/>
    </row>
    <row r="222" spans="1:32" x14ac:dyDescent="0.25">
      <c r="A222" s="5" t="s">
        <v>5</v>
      </c>
      <c r="B222" s="5" t="s">
        <v>225</v>
      </c>
      <c r="C222" s="5" t="s">
        <v>87</v>
      </c>
      <c r="D222" s="5" t="s">
        <v>88</v>
      </c>
      <c r="E222" s="16" t="s">
        <v>396</v>
      </c>
      <c r="F222" s="16" t="s">
        <v>769</v>
      </c>
      <c r="G222" s="6">
        <v>0</v>
      </c>
      <c r="H222" s="6">
        <v>0</v>
      </c>
      <c r="I222" s="6">
        <v>8363234.4172744565</v>
      </c>
      <c r="J222" s="6">
        <v>617296.22624433995</v>
      </c>
      <c r="K222" s="6">
        <v>1648346.5158371001</v>
      </c>
      <c r="L222" s="6">
        <v>0</v>
      </c>
      <c r="M222" s="6">
        <v>0</v>
      </c>
      <c r="N222" s="7">
        <v>14211287.692353217</v>
      </c>
      <c r="O222" s="7">
        <v>0</v>
      </c>
      <c r="P222" s="7">
        <v>0</v>
      </c>
      <c r="Q222" s="7">
        <v>-572995.49307843694</v>
      </c>
      <c r="R222" s="7">
        <v>0</v>
      </c>
      <c r="S222" s="7">
        <v>0</v>
      </c>
      <c r="T222" s="7">
        <v>0</v>
      </c>
      <c r="U222" s="7">
        <v>598467.32596374745</v>
      </c>
      <c r="V222" s="8">
        <f t="shared" si="3"/>
        <v>24865636.684594423</v>
      </c>
      <c r="W222" s="19"/>
      <c r="X222" s="19"/>
      <c r="Y222" s="19"/>
      <c r="Z222" s="21"/>
      <c r="AA222" s="19"/>
      <c r="AB222" s="18"/>
      <c r="AC222" s="21"/>
      <c r="AD222" s="22"/>
      <c r="AE222" s="22"/>
      <c r="AF222" s="21"/>
    </row>
    <row r="223" spans="1:32" x14ac:dyDescent="0.25">
      <c r="A223" s="5" t="s">
        <v>5</v>
      </c>
      <c r="B223" s="5" t="s">
        <v>225</v>
      </c>
      <c r="C223" s="5" t="s">
        <v>87</v>
      </c>
      <c r="D223" s="5" t="s">
        <v>88</v>
      </c>
      <c r="E223" s="16" t="s">
        <v>397</v>
      </c>
      <c r="F223" s="16" t="s">
        <v>769</v>
      </c>
      <c r="G223" s="6">
        <v>0</v>
      </c>
      <c r="H223" s="6">
        <v>0</v>
      </c>
      <c r="I223" s="6">
        <v>26917068.45511698</v>
      </c>
      <c r="J223" s="6">
        <v>1105885.2217194999</v>
      </c>
      <c r="K223" s="6">
        <v>3138685.7466063001</v>
      </c>
      <c r="L223" s="6">
        <v>0</v>
      </c>
      <c r="M223" s="6">
        <v>0</v>
      </c>
      <c r="N223" s="7">
        <v>35033198.583422057</v>
      </c>
      <c r="O223" s="7">
        <v>0</v>
      </c>
      <c r="P223" s="7">
        <v>0</v>
      </c>
      <c r="Q223" s="7">
        <v>-21274304.657458715</v>
      </c>
      <c r="R223" s="7">
        <v>0</v>
      </c>
      <c r="S223" s="7">
        <v>0</v>
      </c>
      <c r="T223" s="7">
        <v>0</v>
      </c>
      <c r="U223" s="7">
        <v>1926166.9800673658</v>
      </c>
      <c r="V223" s="8">
        <f t="shared" si="3"/>
        <v>46846700.329473488</v>
      </c>
      <c r="W223" s="19"/>
      <c r="X223" s="19"/>
      <c r="Y223" s="19"/>
      <c r="Z223" s="21"/>
      <c r="AA223" s="19"/>
      <c r="AB223" s="18"/>
      <c r="AC223" s="21"/>
      <c r="AD223" s="22"/>
      <c r="AE223" s="22"/>
      <c r="AF223" s="21"/>
    </row>
    <row r="224" spans="1:32" x14ac:dyDescent="0.25">
      <c r="A224" s="5" t="s">
        <v>5</v>
      </c>
      <c r="B224" s="5" t="s">
        <v>225</v>
      </c>
      <c r="C224" s="5" t="s">
        <v>87</v>
      </c>
      <c r="D224" s="5" t="s">
        <v>88</v>
      </c>
      <c r="E224" s="16" t="s">
        <v>398</v>
      </c>
      <c r="F224" s="16" t="s">
        <v>769</v>
      </c>
      <c r="G224" s="6">
        <v>0</v>
      </c>
      <c r="H224" s="6">
        <v>0</v>
      </c>
      <c r="I224" s="6">
        <v>17455956.240902193</v>
      </c>
      <c r="J224" s="6">
        <v>807743.92760180996</v>
      </c>
      <c r="K224" s="6">
        <v>1541729.6380091</v>
      </c>
      <c r="L224" s="6">
        <v>0</v>
      </c>
      <c r="M224" s="6">
        <v>0</v>
      </c>
      <c r="N224" s="7">
        <v>20611982.38922257</v>
      </c>
      <c r="O224" s="7">
        <v>0</v>
      </c>
      <c r="P224" s="7">
        <v>0</v>
      </c>
      <c r="Q224" s="7">
        <v>-7838289.6320585161</v>
      </c>
      <c r="R224" s="7">
        <v>0</v>
      </c>
      <c r="S224" s="7">
        <v>0</v>
      </c>
      <c r="T224" s="7">
        <v>0</v>
      </c>
      <c r="U224" s="7">
        <v>1249136.2710167221</v>
      </c>
      <c r="V224" s="8">
        <f t="shared" si="3"/>
        <v>33828258.834693886</v>
      </c>
      <c r="W224" s="19"/>
      <c r="X224" s="19"/>
      <c r="Y224" s="19"/>
      <c r="Z224" s="21"/>
      <c r="AA224" s="19"/>
      <c r="AB224" s="18"/>
      <c r="AC224" s="21"/>
      <c r="AD224" s="22"/>
      <c r="AE224" s="22"/>
      <c r="AF224" s="21"/>
    </row>
    <row r="225" spans="1:32" x14ac:dyDescent="0.25">
      <c r="A225" s="5" t="s">
        <v>5</v>
      </c>
      <c r="B225" s="5" t="s">
        <v>225</v>
      </c>
      <c r="C225" s="5" t="s">
        <v>87</v>
      </c>
      <c r="D225" s="5" t="s">
        <v>88</v>
      </c>
      <c r="E225" s="16" t="s">
        <v>399</v>
      </c>
      <c r="F225" s="16" t="s">
        <v>769</v>
      </c>
      <c r="G225" s="6">
        <v>0</v>
      </c>
      <c r="H225" s="6">
        <v>0</v>
      </c>
      <c r="I225" s="6">
        <v>12091965.680115052</v>
      </c>
      <c r="J225" s="6">
        <v>579374.05429864</v>
      </c>
      <c r="K225" s="6">
        <v>1215787.6923076999</v>
      </c>
      <c r="L225" s="6">
        <v>0</v>
      </c>
      <c r="M225" s="6">
        <v>0</v>
      </c>
      <c r="N225" s="7">
        <v>13633128.940613462</v>
      </c>
      <c r="O225" s="7">
        <v>0</v>
      </c>
      <c r="P225" s="7">
        <v>0</v>
      </c>
      <c r="Q225" s="7">
        <v>-5069421.8787544016</v>
      </c>
      <c r="R225" s="7">
        <v>0</v>
      </c>
      <c r="S225" s="7">
        <v>0</v>
      </c>
      <c r="T225" s="7">
        <v>0</v>
      </c>
      <c r="U225" s="7">
        <v>865292.7808978305</v>
      </c>
      <c r="V225" s="8">
        <f t="shared" si="3"/>
        <v>23316127.26947828</v>
      </c>
      <c r="W225" s="19"/>
      <c r="X225" s="19"/>
      <c r="Y225" s="19"/>
      <c r="Z225" s="21"/>
      <c r="AA225" s="19"/>
      <c r="AB225" s="18"/>
      <c r="AC225" s="21"/>
      <c r="AD225" s="22"/>
      <c r="AE225" s="22"/>
      <c r="AF225" s="21"/>
    </row>
    <row r="226" spans="1:32" x14ac:dyDescent="0.25">
      <c r="A226" s="5" t="s">
        <v>5</v>
      </c>
      <c r="B226" s="5" t="s">
        <v>225</v>
      </c>
      <c r="C226" s="5" t="s">
        <v>87</v>
      </c>
      <c r="D226" s="5" t="s">
        <v>88</v>
      </c>
      <c r="E226" s="16" t="s">
        <v>400</v>
      </c>
      <c r="F226" s="16" t="s">
        <v>769</v>
      </c>
      <c r="G226" s="6">
        <v>0</v>
      </c>
      <c r="H226" s="6">
        <v>0</v>
      </c>
      <c r="I226" s="6">
        <v>17050446.364679284</v>
      </c>
      <c r="J226" s="6">
        <v>1578464.2352940999</v>
      </c>
      <c r="K226" s="6">
        <v>2871002.9864253998</v>
      </c>
      <c r="L226" s="6">
        <v>0</v>
      </c>
      <c r="M226" s="6">
        <v>0</v>
      </c>
      <c r="N226" s="7">
        <v>36420399.709354416</v>
      </c>
      <c r="O226" s="7">
        <v>0</v>
      </c>
      <c r="P226" s="7">
        <v>0</v>
      </c>
      <c r="Q226" s="7">
        <v>402134.8575766515</v>
      </c>
      <c r="R226" s="7">
        <v>0</v>
      </c>
      <c r="S226" s="7">
        <v>0</v>
      </c>
      <c r="T226" s="7">
        <v>0</v>
      </c>
      <c r="U226" s="7">
        <v>1220118.2620543351</v>
      </c>
      <c r="V226" s="8">
        <f t="shared" si="3"/>
        <v>59542566.415384181</v>
      </c>
      <c r="W226" s="19"/>
      <c r="X226" s="19"/>
      <c r="Y226" s="19"/>
      <c r="Z226" s="21"/>
      <c r="AA226" s="19"/>
      <c r="AB226" s="18"/>
      <c r="AC226" s="21"/>
      <c r="AD226" s="22"/>
      <c r="AE226" s="22"/>
      <c r="AF226" s="21"/>
    </row>
    <row r="227" spans="1:32" ht="30" x14ac:dyDescent="0.25">
      <c r="A227" s="5" t="s">
        <v>5</v>
      </c>
      <c r="B227" s="5" t="s">
        <v>225</v>
      </c>
      <c r="C227" s="5" t="s">
        <v>401</v>
      </c>
      <c r="D227" s="5" t="s">
        <v>402</v>
      </c>
      <c r="E227" s="16" t="s">
        <v>403</v>
      </c>
      <c r="F227" s="16" t="s">
        <v>769</v>
      </c>
      <c r="G227" s="6">
        <v>0</v>
      </c>
      <c r="H227" s="6">
        <v>0</v>
      </c>
      <c r="I227" s="6">
        <v>16302088.044587869</v>
      </c>
      <c r="J227" s="6">
        <v>785005.6199095</v>
      </c>
      <c r="K227" s="6">
        <v>1917451.8099547001</v>
      </c>
      <c r="L227" s="6">
        <v>0</v>
      </c>
      <c r="M227" s="6">
        <v>0</v>
      </c>
      <c r="N227" s="7">
        <v>16862560.982130773</v>
      </c>
      <c r="O227" s="7">
        <v>0</v>
      </c>
      <c r="P227" s="7">
        <v>0</v>
      </c>
      <c r="Q227" s="7">
        <v>-1526718.1065787852</v>
      </c>
      <c r="R227" s="7">
        <v>0</v>
      </c>
      <c r="S227" s="7">
        <v>0</v>
      </c>
      <c r="T227" s="7">
        <v>0</v>
      </c>
      <c r="U227" s="7">
        <v>1089534.0815825392</v>
      </c>
      <c r="V227" s="8">
        <f t="shared" si="3"/>
        <v>35429922.431586601</v>
      </c>
      <c r="W227" s="19"/>
      <c r="X227" s="19"/>
      <c r="Y227" s="19"/>
      <c r="Z227" s="21"/>
      <c r="AA227" s="19"/>
      <c r="AB227" s="18"/>
      <c r="AC227" s="21"/>
      <c r="AD227" s="22"/>
      <c r="AE227" s="22"/>
      <c r="AF227" s="21"/>
    </row>
    <row r="228" spans="1:32" ht="30" x14ac:dyDescent="0.25">
      <c r="A228" s="5" t="s">
        <v>5</v>
      </c>
      <c r="B228" s="5" t="s">
        <v>225</v>
      </c>
      <c r="C228" s="5" t="s">
        <v>401</v>
      </c>
      <c r="D228" s="5" t="s">
        <v>402</v>
      </c>
      <c r="E228" s="16" t="s">
        <v>404</v>
      </c>
      <c r="F228" s="16" t="s">
        <v>769</v>
      </c>
      <c r="G228" s="6">
        <v>0</v>
      </c>
      <c r="H228" s="6">
        <v>0</v>
      </c>
      <c r="I228" s="6">
        <v>17327852.883422852</v>
      </c>
      <c r="J228" s="6">
        <v>943954.73303166998</v>
      </c>
      <c r="K228" s="6">
        <v>2114010.3619909999</v>
      </c>
      <c r="L228" s="6">
        <v>0</v>
      </c>
      <c r="M228" s="6">
        <v>0</v>
      </c>
      <c r="N228" s="7">
        <v>19935718.082685836</v>
      </c>
      <c r="O228" s="7">
        <v>0</v>
      </c>
      <c r="P228" s="7">
        <v>0</v>
      </c>
      <c r="Q228" s="7">
        <v>-4180042.5847953553</v>
      </c>
      <c r="R228" s="7">
        <v>0</v>
      </c>
      <c r="S228" s="7">
        <v>0</v>
      </c>
      <c r="T228" s="7">
        <v>0</v>
      </c>
      <c r="U228" s="7">
        <v>1158090.0695359209</v>
      </c>
      <c r="V228" s="8">
        <f t="shared" si="3"/>
        <v>37299583.545871921</v>
      </c>
      <c r="W228" s="19"/>
      <c r="X228" s="19"/>
      <c r="Y228" s="19"/>
      <c r="Z228" s="21"/>
      <c r="AA228" s="19"/>
      <c r="AB228" s="18"/>
      <c r="AC228" s="21"/>
      <c r="AD228" s="22"/>
      <c r="AE228" s="22"/>
      <c r="AF228" s="21"/>
    </row>
    <row r="229" spans="1:32" ht="30" x14ac:dyDescent="0.25">
      <c r="A229" s="5" t="s">
        <v>5</v>
      </c>
      <c r="B229" s="5" t="s">
        <v>225</v>
      </c>
      <c r="C229" s="5" t="s">
        <v>401</v>
      </c>
      <c r="D229" s="5" t="s">
        <v>402</v>
      </c>
      <c r="E229" s="16" t="s">
        <v>405</v>
      </c>
      <c r="F229" s="16" t="s">
        <v>769</v>
      </c>
      <c r="G229" s="6">
        <v>0</v>
      </c>
      <c r="H229" s="6">
        <v>0</v>
      </c>
      <c r="I229" s="6">
        <v>8894374.2626335137</v>
      </c>
      <c r="J229" s="6">
        <v>302233.71945700998</v>
      </c>
      <c r="K229" s="6">
        <v>539972.08144797001</v>
      </c>
      <c r="L229" s="6">
        <v>0</v>
      </c>
      <c r="M229" s="6">
        <v>0</v>
      </c>
      <c r="N229" s="7">
        <v>5127911.5738927163</v>
      </c>
      <c r="O229" s="7">
        <v>0</v>
      </c>
      <c r="P229" s="7">
        <v>0</v>
      </c>
      <c r="Q229" s="7">
        <v>-4074072.7854109909</v>
      </c>
      <c r="R229" s="7">
        <v>0</v>
      </c>
      <c r="S229" s="7">
        <v>0</v>
      </c>
      <c r="T229" s="7">
        <v>0</v>
      </c>
      <c r="U229" s="7">
        <v>656194.24179468246</v>
      </c>
      <c r="V229" s="8">
        <f t="shared" si="3"/>
        <v>11446613.093814902</v>
      </c>
      <c r="W229" s="19"/>
      <c r="X229" s="19"/>
      <c r="Y229" s="19"/>
      <c r="Z229" s="21"/>
      <c r="AA229" s="19"/>
      <c r="AB229" s="18"/>
      <c r="AC229" s="21"/>
      <c r="AD229" s="22"/>
      <c r="AE229" s="22"/>
      <c r="AF229" s="21"/>
    </row>
    <row r="230" spans="1:32" ht="30" x14ac:dyDescent="0.25">
      <c r="A230" s="5" t="s">
        <v>5</v>
      </c>
      <c r="B230" s="5" t="s">
        <v>225</v>
      </c>
      <c r="C230" s="5" t="s">
        <v>401</v>
      </c>
      <c r="D230" s="5" t="s">
        <v>402</v>
      </c>
      <c r="E230" s="16" t="s">
        <v>406</v>
      </c>
      <c r="F230" s="16" t="s">
        <v>769</v>
      </c>
      <c r="G230" s="6">
        <v>0</v>
      </c>
      <c r="H230" s="6">
        <v>0</v>
      </c>
      <c r="I230" s="6">
        <v>9320700.4480381999</v>
      </c>
      <c r="J230" s="6">
        <v>297642.07239818998</v>
      </c>
      <c r="K230" s="6">
        <v>619143.21266968001</v>
      </c>
      <c r="L230" s="6">
        <v>0</v>
      </c>
      <c r="M230" s="6">
        <v>0</v>
      </c>
      <c r="N230" s="7">
        <v>6347951.58935651</v>
      </c>
      <c r="O230" s="7">
        <v>0</v>
      </c>
      <c r="P230" s="7">
        <v>0</v>
      </c>
      <c r="Q230" s="7">
        <v>-5169681.3991794456</v>
      </c>
      <c r="R230" s="7">
        <v>0</v>
      </c>
      <c r="S230" s="7">
        <v>0</v>
      </c>
      <c r="T230" s="7">
        <v>0</v>
      </c>
      <c r="U230" s="7">
        <v>623372.86708685767</v>
      </c>
      <c r="V230" s="8">
        <f t="shared" si="3"/>
        <v>12039128.790369991</v>
      </c>
      <c r="W230" s="19"/>
      <c r="X230" s="19"/>
      <c r="Y230" s="19"/>
      <c r="Z230" s="21"/>
      <c r="AA230" s="19"/>
      <c r="AB230" s="18"/>
      <c r="AC230" s="21"/>
      <c r="AD230" s="22"/>
      <c r="AE230" s="22"/>
      <c r="AF230" s="21"/>
    </row>
    <row r="231" spans="1:32" x14ac:dyDescent="0.25">
      <c r="A231" s="5" t="s">
        <v>5</v>
      </c>
      <c r="B231" s="5" t="s">
        <v>225</v>
      </c>
      <c r="C231" s="5" t="s">
        <v>18</v>
      </c>
      <c r="D231" s="5" t="s">
        <v>19</v>
      </c>
      <c r="E231" s="16" t="s">
        <v>407</v>
      </c>
      <c r="F231" s="16" t="s">
        <v>769</v>
      </c>
      <c r="G231" s="6">
        <v>0</v>
      </c>
      <c r="H231" s="6">
        <v>0</v>
      </c>
      <c r="I231" s="6">
        <v>55890495.935532376</v>
      </c>
      <c r="J231" s="6">
        <v>1631649.3212669999</v>
      </c>
      <c r="K231" s="6">
        <v>3189659.5475113001</v>
      </c>
      <c r="L231" s="6">
        <v>0</v>
      </c>
      <c r="M231" s="6">
        <v>0</v>
      </c>
      <c r="N231" s="7">
        <v>44220890.263068505</v>
      </c>
      <c r="O231" s="7">
        <v>0</v>
      </c>
      <c r="P231" s="7">
        <v>0</v>
      </c>
      <c r="Q231" s="7">
        <v>-14850580.018810233</v>
      </c>
      <c r="R231" s="7">
        <v>0</v>
      </c>
      <c r="S231" s="7">
        <v>0</v>
      </c>
      <c r="T231" s="7">
        <v>0</v>
      </c>
      <c r="U231" s="7">
        <v>3197007.3806035994</v>
      </c>
      <c r="V231" s="8">
        <f t="shared" si="3"/>
        <v>93279122.429172546</v>
      </c>
      <c r="W231" s="19"/>
      <c r="X231" s="19"/>
      <c r="Y231" s="19"/>
      <c r="Z231" s="21"/>
      <c r="AA231" s="19"/>
      <c r="AB231" s="18"/>
      <c r="AC231" s="21"/>
      <c r="AD231" s="22"/>
      <c r="AE231" s="22"/>
      <c r="AF231" s="21"/>
    </row>
    <row r="232" spans="1:32" x14ac:dyDescent="0.25">
      <c r="A232" s="5" t="s">
        <v>5</v>
      </c>
      <c r="B232" s="5" t="s">
        <v>225</v>
      </c>
      <c r="C232" s="5" t="s">
        <v>18</v>
      </c>
      <c r="D232" s="5" t="s">
        <v>19</v>
      </c>
      <c r="E232" s="16" t="s">
        <v>408</v>
      </c>
      <c r="F232" s="16" t="s">
        <v>769</v>
      </c>
      <c r="G232" s="6">
        <v>0</v>
      </c>
      <c r="H232" s="6">
        <v>0</v>
      </c>
      <c r="I232" s="6">
        <v>22930769.152674764</v>
      </c>
      <c r="J232" s="6">
        <v>914891.84615384997</v>
      </c>
      <c r="K232" s="6">
        <v>1581013.5746605999</v>
      </c>
      <c r="L232" s="6">
        <v>0</v>
      </c>
      <c r="M232" s="6">
        <v>0</v>
      </c>
      <c r="N232" s="7">
        <v>24833346.986662745</v>
      </c>
      <c r="O232" s="7">
        <v>0</v>
      </c>
      <c r="P232" s="7">
        <v>0</v>
      </c>
      <c r="Q232" s="7">
        <v>-7607096.9990529092</v>
      </c>
      <c r="R232" s="7">
        <v>0</v>
      </c>
      <c r="S232" s="7">
        <v>0</v>
      </c>
      <c r="T232" s="7">
        <v>0</v>
      </c>
      <c r="U232" s="7">
        <v>1311669.1308049718</v>
      </c>
      <c r="V232" s="8">
        <f t="shared" si="3"/>
        <v>43964593.691904023</v>
      </c>
      <c r="W232" s="19"/>
      <c r="X232" s="19"/>
      <c r="Y232" s="19"/>
      <c r="Z232" s="21"/>
      <c r="AA232" s="19"/>
      <c r="AB232" s="18"/>
      <c r="AC232" s="21"/>
      <c r="AD232" s="22"/>
      <c r="AE232" s="22"/>
      <c r="AF232" s="21"/>
    </row>
    <row r="233" spans="1:32" x14ac:dyDescent="0.25">
      <c r="A233" s="5" t="s">
        <v>5</v>
      </c>
      <c r="B233" s="5" t="s">
        <v>225</v>
      </c>
      <c r="C233" s="5" t="s">
        <v>18</v>
      </c>
      <c r="D233" s="5" t="s">
        <v>19</v>
      </c>
      <c r="E233" s="16" t="s">
        <v>409</v>
      </c>
      <c r="F233" s="16" t="s">
        <v>769</v>
      </c>
      <c r="G233" s="6">
        <v>0</v>
      </c>
      <c r="H233" s="6">
        <v>0</v>
      </c>
      <c r="I233" s="6">
        <v>21031737.321053397</v>
      </c>
      <c r="J233" s="6">
        <v>734400.16289593</v>
      </c>
      <c r="K233" s="6">
        <v>1384123.5294118</v>
      </c>
      <c r="L233" s="6">
        <v>0</v>
      </c>
      <c r="M233" s="6">
        <v>0</v>
      </c>
      <c r="N233" s="7">
        <v>20557539.932744712</v>
      </c>
      <c r="O233" s="7">
        <v>0</v>
      </c>
      <c r="P233" s="7">
        <v>0</v>
      </c>
      <c r="Q233" s="7">
        <v>-9767531.447863251</v>
      </c>
      <c r="R233" s="7">
        <v>0</v>
      </c>
      <c r="S233" s="7">
        <v>0</v>
      </c>
      <c r="T233" s="7">
        <v>0</v>
      </c>
      <c r="U233" s="7">
        <v>1203042.0971730351</v>
      </c>
      <c r="V233" s="8">
        <f t="shared" si="3"/>
        <v>35143311.595415622</v>
      </c>
      <c r="W233" s="19"/>
      <c r="X233" s="19"/>
      <c r="Y233" s="19"/>
      <c r="Z233" s="21"/>
      <c r="AA233" s="19"/>
      <c r="AB233" s="18"/>
      <c r="AC233" s="21"/>
      <c r="AD233" s="22"/>
      <c r="AE233" s="22"/>
      <c r="AF233" s="21"/>
    </row>
    <row r="234" spans="1:32" x14ac:dyDescent="0.25">
      <c r="A234" s="5" t="s">
        <v>5</v>
      </c>
      <c r="B234" s="5" t="s">
        <v>225</v>
      </c>
      <c r="C234" s="5" t="s">
        <v>18</v>
      </c>
      <c r="D234" s="5" t="s">
        <v>19</v>
      </c>
      <c r="E234" s="16" t="s">
        <v>410</v>
      </c>
      <c r="F234" s="16" t="s">
        <v>769</v>
      </c>
      <c r="G234" s="6">
        <v>0</v>
      </c>
      <c r="H234" s="6">
        <v>0</v>
      </c>
      <c r="I234" s="6">
        <v>8835317.5783378519</v>
      </c>
      <c r="J234" s="6">
        <v>408580.46153845999</v>
      </c>
      <c r="K234" s="6">
        <v>768570.99547512003</v>
      </c>
      <c r="L234" s="6">
        <v>0</v>
      </c>
      <c r="M234" s="6">
        <v>0</v>
      </c>
      <c r="N234" s="7">
        <v>9877988.3532733545</v>
      </c>
      <c r="O234" s="7">
        <v>0</v>
      </c>
      <c r="P234" s="7">
        <v>0</v>
      </c>
      <c r="Q234" s="7">
        <v>-5360423.3475453537</v>
      </c>
      <c r="R234" s="7">
        <v>0</v>
      </c>
      <c r="S234" s="7">
        <v>0</v>
      </c>
      <c r="T234" s="7">
        <v>0</v>
      </c>
      <c r="U234" s="7">
        <v>505391.39141839452</v>
      </c>
      <c r="V234" s="8">
        <f t="shared" si="3"/>
        <v>15035425.432497827</v>
      </c>
      <c r="W234" s="19"/>
      <c r="X234" s="19"/>
      <c r="Y234" s="19"/>
      <c r="Z234" s="21"/>
      <c r="AA234" s="19"/>
      <c r="AB234" s="18"/>
      <c r="AC234" s="21"/>
      <c r="AD234" s="22"/>
      <c r="AE234" s="22"/>
      <c r="AF234" s="21"/>
    </row>
    <row r="235" spans="1:32" x14ac:dyDescent="0.25">
      <c r="A235" s="5" t="s">
        <v>5</v>
      </c>
      <c r="B235" s="5" t="s">
        <v>225</v>
      </c>
      <c r="C235" s="5" t="s">
        <v>76</v>
      </c>
      <c r="D235" s="5" t="s">
        <v>77</v>
      </c>
      <c r="E235" s="16" t="s">
        <v>411</v>
      </c>
      <c r="F235" s="16" t="s">
        <v>769</v>
      </c>
      <c r="G235" s="6">
        <v>0</v>
      </c>
      <c r="H235" s="6">
        <v>0</v>
      </c>
      <c r="I235" s="6">
        <v>14346693.39036352</v>
      </c>
      <c r="J235" s="6">
        <v>888754.96832579002</v>
      </c>
      <c r="K235" s="6">
        <v>2107724.4343890999</v>
      </c>
      <c r="L235" s="6">
        <v>0</v>
      </c>
      <c r="M235" s="6">
        <v>0</v>
      </c>
      <c r="N235" s="7">
        <v>33842804.989668667</v>
      </c>
      <c r="O235" s="7">
        <v>0</v>
      </c>
      <c r="P235" s="7">
        <v>0</v>
      </c>
      <c r="Q235" s="7">
        <v>-16450949.302216928</v>
      </c>
      <c r="R235" s="7">
        <v>0</v>
      </c>
      <c r="S235" s="7">
        <v>0</v>
      </c>
      <c r="T235" s="7">
        <v>0</v>
      </c>
      <c r="U235" s="7">
        <v>912723.84</v>
      </c>
      <c r="V235" s="8">
        <f t="shared" si="3"/>
        <v>35647752.320530146</v>
      </c>
      <c r="W235" s="19"/>
      <c r="X235" s="19"/>
      <c r="Y235" s="19"/>
      <c r="Z235" s="21"/>
      <c r="AA235" s="19"/>
      <c r="AB235" s="18"/>
      <c r="AC235" s="21"/>
      <c r="AD235" s="22"/>
      <c r="AE235" s="22"/>
      <c r="AF235" s="21"/>
    </row>
    <row r="236" spans="1:32" ht="30" x14ac:dyDescent="0.25">
      <c r="A236" s="5" t="s">
        <v>5</v>
      </c>
      <c r="B236" s="5" t="s">
        <v>412</v>
      </c>
      <c r="C236" s="5" t="s">
        <v>24</v>
      </c>
      <c r="D236" s="5" t="s">
        <v>25</v>
      </c>
      <c r="E236" s="16" t="s">
        <v>413</v>
      </c>
      <c r="F236" s="16" t="s">
        <v>767</v>
      </c>
      <c r="G236" s="6">
        <v>0</v>
      </c>
      <c r="H236" s="6">
        <v>0</v>
      </c>
      <c r="I236" s="6">
        <v>14584029.943617087</v>
      </c>
      <c r="J236" s="6">
        <v>401103.00452488998</v>
      </c>
      <c r="K236" s="6">
        <v>1102473.2579185001</v>
      </c>
      <c r="L236" s="6">
        <v>0</v>
      </c>
      <c r="M236" s="6">
        <v>0</v>
      </c>
      <c r="N236" s="7">
        <v>12764296.824851997</v>
      </c>
      <c r="O236" s="7">
        <v>0</v>
      </c>
      <c r="P236" s="7">
        <v>0</v>
      </c>
      <c r="Q236" s="7">
        <v>-3122563.1034998288</v>
      </c>
      <c r="R236" s="7">
        <v>0</v>
      </c>
      <c r="S236" s="7">
        <v>0</v>
      </c>
      <c r="T236" s="7">
        <v>0</v>
      </c>
      <c r="U236" s="7">
        <v>962949.24000000011</v>
      </c>
      <c r="V236" s="8">
        <f t="shared" si="3"/>
        <v>26692289.167412642</v>
      </c>
      <c r="W236" s="19"/>
      <c r="X236" s="19"/>
      <c r="Y236" s="19"/>
      <c r="Z236" s="21"/>
      <c r="AA236" s="19"/>
      <c r="AB236" s="18"/>
      <c r="AC236" s="21"/>
      <c r="AD236" s="22"/>
      <c r="AE236" s="22"/>
      <c r="AF236" s="21"/>
    </row>
    <row r="237" spans="1:32" x14ac:dyDescent="0.25">
      <c r="A237" s="5" t="s">
        <v>5</v>
      </c>
      <c r="B237" s="5" t="s">
        <v>412</v>
      </c>
      <c r="C237" s="5" t="s">
        <v>69</v>
      </c>
      <c r="D237" s="5" t="s">
        <v>70</v>
      </c>
      <c r="E237" s="16" t="s">
        <v>414</v>
      </c>
      <c r="F237" s="16" t="s">
        <v>767</v>
      </c>
      <c r="G237" s="6">
        <v>0</v>
      </c>
      <c r="H237" s="6">
        <v>0</v>
      </c>
      <c r="I237" s="6">
        <v>11051998.211427836</v>
      </c>
      <c r="J237" s="6">
        <v>494148.32579186</v>
      </c>
      <c r="K237" s="6">
        <v>1267931.1764706001</v>
      </c>
      <c r="L237" s="6">
        <v>0</v>
      </c>
      <c r="M237" s="6">
        <v>0</v>
      </c>
      <c r="N237" s="7">
        <v>12436022.660881728</v>
      </c>
      <c r="O237" s="7">
        <v>0</v>
      </c>
      <c r="P237" s="7">
        <v>0</v>
      </c>
      <c r="Q237" s="7">
        <v>-6673574.6530476538</v>
      </c>
      <c r="R237" s="7">
        <v>0</v>
      </c>
      <c r="S237" s="7">
        <v>0</v>
      </c>
      <c r="T237" s="7">
        <v>0</v>
      </c>
      <c r="U237" s="7">
        <v>570778.20000000007</v>
      </c>
      <c r="V237" s="8">
        <f t="shared" si="3"/>
        <v>19147303.921524368</v>
      </c>
      <c r="W237" s="19"/>
      <c r="X237" s="19"/>
      <c r="Y237" s="19"/>
      <c r="Z237" s="21"/>
      <c r="AA237" s="19"/>
      <c r="AB237" s="18"/>
      <c r="AC237" s="21"/>
      <c r="AD237" s="22"/>
      <c r="AE237" s="22"/>
      <c r="AF237" s="21"/>
    </row>
    <row r="238" spans="1:32" ht="30" x14ac:dyDescent="0.25">
      <c r="A238" s="5" t="s">
        <v>5</v>
      </c>
      <c r="B238" s="5" t="s">
        <v>412</v>
      </c>
      <c r="C238" s="5" t="s">
        <v>273</v>
      </c>
      <c r="D238" s="5" t="s">
        <v>274</v>
      </c>
      <c r="E238" s="16" t="s">
        <v>415</v>
      </c>
      <c r="F238" s="16" t="s">
        <v>767</v>
      </c>
      <c r="G238" s="6">
        <v>0</v>
      </c>
      <c r="H238" s="6">
        <v>0</v>
      </c>
      <c r="I238" s="6">
        <v>22773948.597061943</v>
      </c>
      <c r="J238" s="6">
        <v>1169937.9366516001</v>
      </c>
      <c r="K238" s="6">
        <v>3227672.2624434</v>
      </c>
      <c r="L238" s="6">
        <v>0</v>
      </c>
      <c r="M238" s="6">
        <v>0</v>
      </c>
      <c r="N238" s="7">
        <v>32699064.809783757</v>
      </c>
      <c r="O238" s="7">
        <v>0</v>
      </c>
      <c r="P238" s="7">
        <v>0</v>
      </c>
      <c r="Q238" s="7">
        <v>-3149209.9769092249</v>
      </c>
      <c r="R238" s="7">
        <v>0</v>
      </c>
      <c r="S238" s="7">
        <v>0</v>
      </c>
      <c r="T238" s="7">
        <v>0</v>
      </c>
      <c r="U238" s="7">
        <v>1837778.58</v>
      </c>
      <c r="V238" s="8">
        <f t="shared" si="3"/>
        <v>58559192.20903147</v>
      </c>
      <c r="W238" s="19"/>
      <c r="X238" s="19"/>
      <c r="Y238" s="19"/>
      <c r="Z238" s="21"/>
      <c r="AA238" s="19"/>
      <c r="AB238" s="18"/>
      <c r="AC238" s="21"/>
      <c r="AD238" s="22"/>
      <c r="AE238" s="22"/>
      <c r="AF238" s="21"/>
    </row>
    <row r="239" spans="1:32" x14ac:dyDescent="0.25">
      <c r="A239" s="5" t="s">
        <v>5</v>
      </c>
      <c r="B239" s="5" t="s">
        <v>412</v>
      </c>
      <c r="C239" s="5" t="s">
        <v>310</v>
      </c>
      <c r="D239" s="5" t="s">
        <v>311</v>
      </c>
      <c r="E239" s="16" t="s">
        <v>416</v>
      </c>
      <c r="F239" s="16" t="s">
        <v>767</v>
      </c>
      <c r="G239" s="6">
        <v>0</v>
      </c>
      <c r="H239" s="6">
        <v>0</v>
      </c>
      <c r="I239" s="6">
        <v>8178932.5453193169</v>
      </c>
      <c r="J239" s="6">
        <v>213959.64705882</v>
      </c>
      <c r="K239" s="6">
        <v>598872.35294119001</v>
      </c>
      <c r="L239" s="6">
        <v>0</v>
      </c>
      <c r="M239" s="6">
        <v>0</v>
      </c>
      <c r="N239" s="7">
        <v>6492292.4336392395</v>
      </c>
      <c r="O239" s="7">
        <v>0</v>
      </c>
      <c r="P239" s="7">
        <v>0</v>
      </c>
      <c r="Q239" s="7">
        <v>-657727.61533996393</v>
      </c>
      <c r="R239" s="7">
        <v>0</v>
      </c>
      <c r="S239" s="7">
        <v>0</v>
      </c>
      <c r="T239" s="7">
        <v>0</v>
      </c>
      <c r="U239" s="7">
        <v>467902.13055159705</v>
      </c>
      <c r="V239" s="8">
        <f t="shared" si="3"/>
        <v>15294231.4941702</v>
      </c>
      <c r="W239" s="19"/>
      <c r="X239" s="19"/>
      <c r="Y239" s="19"/>
      <c r="Z239" s="21"/>
      <c r="AA239" s="19"/>
      <c r="AB239" s="18"/>
      <c r="AC239" s="21"/>
      <c r="AD239" s="22"/>
      <c r="AE239" s="22"/>
      <c r="AF239" s="21"/>
    </row>
    <row r="240" spans="1:32" x14ac:dyDescent="0.25">
      <c r="A240" s="5" t="s">
        <v>5</v>
      </c>
      <c r="B240" s="5" t="s">
        <v>412</v>
      </c>
      <c r="C240" s="5" t="s">
        <v>310</v>
      </c>
      <c r="D240" s="5" t="s">
        <v>311</v>
      </c>
      <c r="E240" s="16" t="s">
        <v>417</v>
      </c>
      <c r="F240" s="16" t="s">
        <v>767</v>
      </c>
      <c r="G240" s="6">
        <v>0</v>
      </c>
      <c r="H240" s="6">
        <v>0</v>
      </c>
      <c r="I240" s="6">
        <v>19160096.537660945</v>
      </c>
      <c r="J240" s="6">
        <v>611450</v>
      </c>
      <c r="K240" s="6">
        <v>1486647.5113122</v>
      </c>
      <c r="L240" s="6">
        <v>0</v>
      </c>
      <c r="M240" s="6">
        <v>0</v>
      </c>
      <c r="N240" s="7">
        <v>16558406.920894228</v>
      </c>
      <c r="O240" s="7">
        <v>0</v>
      </c>
      <c r="P240" s="7">
        <v>0</v>
      </c>
      <c r="Q240" s="7">
        <v>-9649052.1866350919</v>
      </c>
      <c r="R240" s="7">
        <v>0</v>
      </c>
      <c r="S240" s="7">
        <v>0</v>
      </c>
      <c r="T240" s="7">
        <v>0</v>
      </c>
      <c r="U240" s="7">
        <v>1123039.209448403</v>
      </c>
      <c r="V240" s="8">
        <f t="shared" si="3"/>
        <v>29290587.992680691</v>
      </c>
      <c r="W240" s="19"/>
      <c r="X240" s="19"/>
      <c r="Y240" s="19"/>
      <c r="Z240" s="21"/>
      <c r="AA240" s="19"/>
      <c r="AB240" s="18"/>
      <c r="AC240" s="21"/>
      <c r="AD240" s="22"/>
      <c r="AE240" s="22"/>
      <c r="AF240" s="21"/>
    </row>
    <row r="241" spans="1:32" ht="30" x14ac:dyDescent="0.25">
      <c r="A241" s="5" t="s">
        <v>5</v>
      </c>
      <c r="B241" s="5" t="s">
        <v>418</v>
      </c>
      <c r="C241" s="5" t="s">
        <v>365</v>
      </c>
      <c r="D241" s="5" t="s">
        <v>366</v>
      </c>
      <c r="E241" s="16" t="s">
        <v>419</v>
      </c>
      <c r="F241" s="16" t="s">
        <v>767</v>
      </c>
      <c r="G241" s="6">
        <v>0</v>
      </c>
      <c r="H241" s="6">
        <v>0</v>
      </c>
      <c r="I241" s="6">
        <v>24101455.798704289</v>
      </c>
      <c r="J241" s="6">
        <v>885474.66968326003</v>
      </c>
      <c r="K241" s="6">
        <v>2386496.2895928002</v>
      </c>
      <c r="L241" s="6">
        <v>0</v>
      </c>
      <c r="M241" s="6">
        <v>0</v>
      </c>
      <c r="N241" s="7">
        <v>28498115.295100361</v>
      </c>
      <c r="O241" s="7">
        <v>0</v>
      </c>
      <c r="P241" s="7">
        <v>0</v>
      </c>
      <c r="Q241" s="7">
        <v>-9366444.7868582066</v>
      </c>
      <c r="R241" s="7">
        <v>0</v>
      </c>
      <c r="S241" s="7">
        <v>0</v>
      </c>
      <c r="T241" s="7">
        <v>0</v>
      </c>
      <c r="U241" s="7">
        <v>1394712</v>
      </c>
      <c r="V241" s="8">
        <f t="shared" si="3"/>
        <v>47899809.266222499</v>
      </c>
      <c r="W241" s="19"/>
      <c r="X241" s="19"/>
      <c r="Y241" s="19"/>
      <c r="Z241" s="21"/>
      <c r="AA241" s="19"/>
      <c r="AB241" s="18"/>
      <c r="AC241" s="21"/>
      <c r="AD241" s="22"/>
      <c r="AE241" s="22"/>
      <c r="AF241" s="21"/>
    </row>
    <row r="242" spans="1:32" ht="30" x14ac:dyDescent="0.25">
      <c r="A242" s="5" t="s">
        <v>5</v>
      </c>
      <c r="B242" s="5" t="s">
        <v>420</v>
      </c>
      <c r="C242" s="5" t="s">
        <v>305</v>
      </c>
      <c r="D242" s="5" t="s">
        <v>306</v>
      </c>
      <c r="E242" s="16" t="s">
        <v>421</v>
      </c>
      <c r="F242" s="16" t="s">
        <v>767</v>
      </c>
      <c r="G242" s="6">
        <v>0</v>
      </c>
      <c r="H242" s="6">
        <v>0</v>
      </c>
      <c r="I242" s="6">
        <v>66802313.243485674</v>
      </c>
      <c r="J242" s="6">
        <v>1990280.9411764999</v>
      </c>
      <c r="K242" s="6">
        <v>3298260.4072397999</v>
      </c>
      <c r="L242" s="6">
        <v>0</v>
      </c>
      <c r="M242" s="6">
        <v>0</v>
      </c>
      <c r="N242" s="7">
        <v>45224052.630080171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4176207</v>
      </c>
      <c r="V242" s="8">
        <f t="shared" si="3"/>
        <v>121491114.22198215</v>
      </c>
      <c r="W242" s="19"/>
      <c r="X242" s="19"/>
      <c r="Y242" s="19"/>
      <c r="Z242" s="21"/>
      <c r="AA242" s="19"/>
      <c r="AB242" s="18"/>
      <c r="AC242" s="21"/>
      <c r="AD242" s="22"/>
      <c r="AE242" s="22"/>
      <c r="AF242" s="21"/>
    </row>
    <row r="243" spans="1:32" x14ac:dyDescent="0.25">
      <c r="A243" s="5" t="s">
        <v>5</v>
      </c>
      <c r="B243" s="5" t="s">
        <v>422</v>
      </c>
      <c r="C243" s="5" t="s">
        <v>356</v>
      </c>
      <c r="D243" s="5" t="s">
        <v>357</v>
      </c>
      <c r="E243" s="16" t="s">
        <v>423</v>
      </c>
      <c r="F243" s="16" t="s">
        <v>767</v>
      </c>
      <c r="G243" s="6">
        <v>0</v>
      </c>
      <c r="H243" s="6">
        <v>0</v>
      </c>
      <c r="I243" s="6">
        <v>36508736.045916811</v>
      </c>
      <c r="J243" s="6">
        <v>1534905.9547510999</v>
      </c>
      <c r="K243" s="6">
        <v>3804751.6742081</v>
      </c>
      <c r="L243" s="6">
        <v>0</v>
      </c>
      <c r="M243" s="6">
        <v>0</v>
      </c>
      <c r="N243" s="7">
        <v>39896942.355891928</v>
      </c>
      <c r="O243" s="7">
        <v>0</v>
      </c>
      <c r="P243" s="7">
        <v>0</v>
      </c>
      <c r="Q243" s="7">
        <v>-18057224.056797653</v>
      </c>
      <c r="R243" s="7">
        <v>0</v>
      </c>
      <c r="S243" s="7">
        <v>0</v>
      </c>
      <c r="T243" s="7">
        <v>0</v>
      </c>
      <c r="U243" s="7">
        <v>2060295.66</v>
      </c>
      <c r="V243" s="8">
        <f t="shared" si="3"/>
        <v>65748407.633970276</v>
      </c>
      <c r="W243" s="19"/>
      <c r="X243" s="19"/>
      <c r="Y243" s="19"/>
      <c r="Z243" s="21"/>
      <c r="AA243" s="19"/>
      <c r="AB243" s="18"/>
      <c r="AC243" s="21"/>
      <c r="AD243" s="22"/>
      <c r="AE243" s="22"/>
      <c r="AF243" s="21"/>
    </row>
    <row r="244" spans="1:32" ht="30" x14ac:dyDescent="0.25">
      <c r="A244" s="5" t="s">
        <v>5</v>
      </c>
      <c r="B244" s="5" t="s">
        <v>424</v>
      </c>
      <c r="C244" s="5" t="s">
        <v>7</v>
      </c>
      <c r="D244" s="5" t="s">
        <v>8</v>
      </c>
      <c r="E244" s="16" t="s">
        <v>425</v>
      </c>
      <c r="F244" s="16" t="s">
        <v>768</v>
      </c>
      <c r="G244" s="6">
        <v>0</v>
      </c>
      <c r="H244" s="6">
        <v>0</v>
      </c>
      <c r="I244" s="6">
        <v>4657644.0695341285</v>
      </c>
      <c r="J244" s="6">
        <v>194799.88235294001</v>
      </c>
      <c r="K244" s="6">
        <v>297101.53846154001</v>
      </c>
      <c r="L244" s="6">
        <v>0</v>
      </c>
      <c r="M244" s="6">
        <v>0</v>
      </c>
      <c r="N244" s="7">
        <v>6743961.0281475279</v>
      </c>
      <c r="O244" s="7">
        <v>0</v>
      </c>
      <c r="P244" s="7">
        <v>0</v>
      </c>
      <c r="Q244" s="7">
        <v>1866341.4225015794</v>
      </c>
      <c r="R244" s="7">
        <v>0</v>
      </c>
      <c r="S244" s="7">
        <v>0</v>
      </c>
      <c r="T244" s="7">
        <v>0</v>
      </c>
      <c r="U244" s="7">
        <v>393768</v>
      </c>
      <c r="V244" s="8">
        <f t="shared" si="3"/>
        <v>14153615.940997716</v>
      </c>
      <c r="W244" s="19"/>
      <c r="X244" s="19"/>
      <c r="Y244" s="19"/>
      <c r="Z244" s="21"/>
      <c r="AA244" s="19"/>
      <c r="AB244" s="18"/>
      <c r="AC244" s="21"/>
      <c r="AD244" s="22"/>
      <c r="AE244" s="22"/>
      <c r="AF244" s="21"/>
    </row>
    <row r="245" spans="1:32" ht="30" x14ac:dyDescent="0.25">
      <c r="A245" s="5" t="s">
        <v>5</v>
      </c>
      <c r="B245" s="5" t="s">
        <v>426</v>
      </c>
      <c r="C245" s="5" t="s">
        <v>427</v>
      </c>
      <c r="D245" s="5" t="s">
        <v>428</v>
      </c>
      <c r="E245" s="16" t="s">
        <v>429</v>
      </c>
      <c r="F245" s="16" t="s">
        <v>768</v>
      </c>
      <c r="G245" s="6">
        <v>0</v>
      </c>
      <c r="H245" s="6">
        <v>0</v>
      </c>
      <c r="I245" s="6">
        <v>41572193.166655958</v>
      </c>
      <c r="J245" s="6">
        <v>1570410.7782805001</v>
      </c>
      <c r="K245" s="6">
        <v>3833978.8235293999</v>
      </c>
      <c r="L245" s="6">
        <v>0</v>
      </c>
      <c r="M245" s="6">
        <v>0</v>
      </c>
      <c r="N245" s="7">
        <v>58486519.342159286</v>
      </c>
      <c r="O245" s="7">
        <v>0</v>
      </c>
      <c r="P245" s="7">
        <v>0</v>
      </c>
      <c r="Q245" s="7">
        <v>-31873532.601269484</v>
      </c>
      <c r="R245" s="7">
        <v>0</v>
      </c>
      <c r="S245" s="7">
        <v>0</v>
      </c>
      <c r="T245" s="7">
        <v>0</v>
      </c>
      <c r="U245" s="7">
        <v>2479005.9</v>
      </c>
      <c r="V245" s="8">
        <f t="shared" si="3"/>
        <v>76068575.40935567</v>
      </c>
      <c r="W245" s="19"/>
      <c r="X245" s="19"/>
      <c r="Y245" s="19"/>
      <c r="Z245" s="21"/>
      <c r="AA245" s="19"/>
      <c r="AB245" s="18"/>
      <c r="AC245" s="21"/>
      <c r="AD245" s="22"/>
      <c r="AE245" s="22"/>
      <c r="AF245" s="21"/>
    </row>
    <row r="246" spans="1:32" x14ac:dyDescent="0.25">
      <c r="A246" s="5" t="s">
        <v>5</v>
      </c>
      <c r="B246" s="5" t="s">
        <v>426</v>
      </c>
      <c r="C246" s="5" t="s">
        <v>33</v>
      </c>
      <c r="D246" s="5" t="s">
        <v>34</v>
      </c>
      <c r="E246" s="16" t="s">
        <v>430</v>
      </c>
      <c r="F246" s="16" t="s">
        <v>768</v>
      </c>
      <c r="G246" s="6">
        <v>0</v>
      </c>
      <c r="H246" s="6">
        <v>0</v>
      </c>
      <c r="I246" s="6">
        <v>54010231.650269419</v>
      </c>
      <c r="J246" s="6">
        <v>2828092.760181</v>
      </c>
      <c r="K246" s="6">
        <v>5344539.1402714998</v>
      </c>
      <c r="L246" s="6">
        <v>0</v>
      </c>
      <c r="M246" s="6">
        <v>0</v>
      </c>
      <c r="N246" s="7">
        <v>99875026.787164941</v>
      </c>
      <c r="O246" s="7">
        <v>0</v>
      </c>
      <c r="P246" s="7">
        <v>0</v>
      </c>
      <c r="Q246" s="7">
        <v>-12483982.627234835</v>
      </c>
      <c r="R246" s="7">
        <v>0</v>
      </c>
      <c r="S246" s="7">
        <v>0</v>
      </c>
      <c r="T246" s="7">
        <v>0</v>
      </c>
      <c r="U246" s="7">
        <v>4291100.6400000006</v>
      </c>
      <c r="V246" s="8">
        <f t="shared" si="3"/>
        <v>153865008.35065204</v>
      </c>
      <c r="W246" s="19"/>
      <c r="X246" s="19"/>
      <c r="Y246" s="19"/>
      <c r="Z246" s="21"/>
      <c r="AA246" s="19"/>
      <c r="AB246" s="18"/>
      <c r="AC246" s="21"/>
      <c r="AD246" s="22"/>
      <c r="AE246" s="22"/>
      <c r="AF246" s="21"/>
    </row>
    <row r="247" spans="1:32" ht="30" x14ac:dyDescent="0.25">
      <c r="A247" s="5" t="s">
        <v>5</v>
      </c>
      <c r="B247" s="5" t="s">
        <v>426</v>
      </c>
      <c r="C247" s="5" t="s">
        <v>431</v>
      </c>
      <c r="D247" s="5" t="s">
        <v>432</v>
      </c>
      <c r="E247" s="16" t="s">
        <v>433</v>
      </c>
      <c r="F247" s="16" t="s">
        <v>768</v>
      </c>
      <c r="G247" s="6">
        <v>0</v>
      </c>
      <c r="H247" s="6">
        <v>0</v>
      </c>
      <c r="I247" s="6">
        <v>14954896.490355723</v>
      </c>
      <c r="J247" s="6">
        <v>907652.57918551995</v>
      </c>
      <c r="K247" s="6">
        <v>1539314.6153845999</v>
      </c>
      <c r="L247" s="6">
        <v>0</v>
      </c>
      <c r="M247" s="6">
        <v>0</v>
      </c>
      <c r="N247" s="7">
        <v>25380472.376292147</v>
      </c>
      <c r="O247" s="7">
        <v>0</v>
      </c>
      <c r="P247" s="7">
        <v>0</v>
      </c>
      <c r="Q247" s="7">
        <v>-4490001.9982736278</v>
      </c>
      <c r="R247" s="7">
        <v>0</v>
      </c>
      <c r="S247" s="7">
        <v>0</v>
      </c>
      <c r="T247" s="7">
        <v>0</v>
      </c>
      <c r="U247" s="7">
        <v>906435.36</v>
      </c>
      <c r="V247" s="8">
        <f t="shared" si="3"/>
        <v>39198769.422944367</v>
      </c>
      <c r="W247" s="19"/>
      <c r="X247" s="19"/>
      <c r="Y247" s="19"/>
      <c r="Z247" s="21"/>
      <c r="AA247" s="19"/>
      <c r="AB247" s="18"/>
      <c r="AC247" s="21"/>
      <c r="AD247" s="22"/>
      <c r="AE247" s="22"/>
      <c r="AF247" s="21"/>
    </row>
    <row r="248" spans="1:32" ht="30" x14ac:dyDescent="0.25">
      <c r="A248" s="5" t="s">
        <v>5</v>
      </c>
      <c r="B248" s="5" t="s">
        <v>426</v>
      </c>
      <c r="C248" s="5" t="s">
        <v>434</v>
      </c>
      <c r="D248" s="5" t="s">
        <v>435</v>
      </c>
      <c r="E248" s="16" t="s">
        <v>436</v>
      </c>
      <c r="F248" s="16" t="s">
        <v>768</v>
      </c>
      <c r="G248" s="6">
        <v>0</v>
      </c>
      <c r="H248" s="6">
        <v>0</v>
      </c>
      <c r="I248" s="6">
        <v>11695433.095029017</v>
      </c>
      <c r="J248" s="6">
        <v>469978.15384615998</v>
      </c>
      <c r="K248" s="6">
        <v>734787.55656109005</v>
      </c>
      <c r="L248" s="6">
        <v>0</v>
      </c>
      <c r="M248" s="6">
        <v>0</v>
      </c>
      <c r="N248" s="7">
        <v>13457709.866361486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1016342.1</v>
      </c>
      <c r="V248" s="8">
        <f t="shared" si="3"/>
        <v>27374250.771797754</v>
      </c>
      <c r="W248" s="19"/>
      <c r="X248" s="19"/>
      <c r="Y248" s="19"/>
      <c r="Z248" s="21"/>
      <c r="AA248" s="19"/>
      <c r="AB248" s="18"/>
      <c r="AC248" s="21"/>
      <c r="AD248" s="22"/>
      <c r="AE248" s="22"/>
      <c r="AF248" s="21"/>
    </row>
    <row r="249" spans="1:32" x14ac:dyDescent="0.25">
      <c r="A249" s="5" t="s">
        <v>5</v>
      </c>
      <c r="B249" s="5" t="s">
        <v>437</v>
      </c>
      <c r="C249" s="5" t="s">
        <v>740</v>
      </c>
      <c r="D249" s="5" t="s">
        <v>741</v>
      </c>
      <c r="E249" s="16" t="s">
        <v>440</v>
      </c>
      <c r="F249" s="16" t="s">
        <v>768</v>
      </c>
      <c r="G249" s="6">
        <v>0</v>
      </c>
      <c r="H249" s="6">
        <v>0</v>
      </c>
      <c r="I249" s="6">
        <v>10329693.052470386</v>
      </c>
      <c r="J249" s="6">
        <v>69496.443438913993</v>
      </c>
      <c r="K249" s="6">
        <v>1139974.5248869001</v>
      </c>
      <c r="L249" s="6">
        <v>0</v>
      </c>
      <c r="M249" s="6">
        <v>0</v>
      </c>
      <c r="N249" s="7">
        <v>18900672.213709027</v>
      </c>
      <c r="O249" s="7">
        <v>0</v>
      </c>
      <c r="P249" s="7">
        <v>0</v>
      </c>
      <c r="Q249" s="7">
        <v>-8983884.2122643292</v>
      </c>
      <c r="R249" s="7">
        <v>0</v>
      </c>
      <c r="S249" s="7">
        <v>0</v>
      </c>
      <c r="T249" s="7">
        <v>0</v>
      </c>
      <c r="U249" s="7">
        <v>756190.8</v>
      </c>
      <c r="V249" s="8">
        <f t="shared" si="3"/>
        <v>22212142.8222409</v>
      </c>
      <c r="W249" s="19"/>
      <c r="X249" s="19"/>
      <c r="Y249" s="19"/>
      <c r="Z249" s="21"/>
      <c r="AA249" s="19"/>
      <c r="AB249" s="18"/>
      <c r="AC249" s="21"/>
      <c r="AD249" s="22"/>
      <c r="AE249" s="22"/>
      <c r="AF249" s="21"/>
    </row>
    <row r="250" spans="1:32" ht="30" x14ac:dyDescent="0.25">
      <c r="A250" s="5" t="s">
        <v>441</v>
      </c>
      <c r="B250" s="5" t="s">
        <v>441</v>
      </c>
      <c r="C250" s="5" t="s">
        <v>24</v>
      </c>
      <c r="D250" s="5" t="s">
        <v>25</v>
      </c>
      <c r="E250" s="16" t="s">
        <v>442</v>
      </c>
      <c r="F250" s="16" t="s">
        <v>771</v>
      </c>
      <c r="G250" s="6">
        <v>144203861.27343044</v>
      </c>
      <c r="H250" s="6">
        <v>0</v>
      </c>
      <c r="I250" s="6">
        <v>0</v>
      </c>
      <c r="J250" s="6">
        <v>3844837.4479637998</v>
      </c>
      <c r="K250" s="6">
        <v>6242346.4886878002</v>
      </c>
      <c r="L250" s="6">
        <v>120852990.57564959</v>
      </c>
      <c r="M250" s="6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10898109.540000001</v>
      </c>
      <c r="T250" s="7">
        <v>0</v>
      </c>
      <c r="U250" s="7">
        <v>0</v>
      </c>
      <c r="V250" s="8">
        <f t="shared" si="3"/>
        <v>286042145.32573169</v>
      </c>
      <c r="W250" s="19"/>
      <c r="X250" s="19"/>
      <c r="Y250" s="19"/>
      <c r="Z250" s="21"/>
      <c r="AA250" s="19"/>
      <c r="AB250" s="18"/>
      <c r="AC250" s="21"/>
      <c r="AD250" s="22"/>
      <c r="AE250" s="22"/>
      <c r="AF250" s="21"/>
    </row>
    <row r="251" spans="1:32" ht="30" x14ac:dyDescent="0.25">
      <c r="A251" s="5" t="s">
        <v>441</v>
      </c>
      <c r="B251" s="5" t="s">
        <v>441</v>
      </c>
      <c r="C251" s="5" t="s">
        <v>7</v>
      </c>
      <c r="D251" s="5" t="s">
        <v>8</v>
      </c>
      <c r="E251" s="16" t="s">
        <v>443</v>
      </c>
      <c r="F251" s="16" t="s">
        <v>771</v>
      </c>
      <c r="G251" s="6">
        <v>31647828.799164172</v>
      </c>
      <c r="H251" s="6">
        <v>0</v>
      </c>
      <c r="I251" s="6">
        <v>0</v>
      </c>
      <c r="J251" s="6">
        <v>1508807.4841628999</v>
      </c>
      <c r="K251" s="6">
        <v>2245478.7782804999</v>
      </c>
      <c r="L251" s="6">
        <v>41327790.020423241</v>
      </c>
      <c r="M251" s="6">
        <v>0</v>
      </c>
      <c r="N251" s="7">
        <v>0</v>
      </c>
      <c r="O251" s="7">
        <v>-5086227.8226272324</v>
      </c>
      <c r="P251" s="7">
        <v>0</v>
      </c>
      <c r="Q251" s="7">
        <v>0</v>
      </c>
      <c r="R251" s="7">
        <v>0</v>
      </c>
      <c r="S251" s="7">
        <v>2486804.4</v>
      </c>
      <c r="T251" s="7">
        <v>0</v>
      </c>
      <c r="U251" s="7">
        <v>0</v>
      </c>
      <c r="V251" s="8">
        <f t="shared" si="3"/>
        <v>74130481.659403577</v>
      </c>
      <c r="W251" s="19"/>
      <c r="X251" s="19"/>
      <c r="Y251" s="19"/>
      <c r="Z251" s="21"/>
      <c r="AA251" s="19"/>
      <c r="AB251" s="18"/>
      <c r="AC251" s="21"/>
      <c r="AD251" s="22"/>
      <c r="AE251" s="22"/>
      <c r="AF251" s="21"/>
    </row>
    <row r="252" spans="1:32" ht="30" x14ac:dyDescent="0.25">
      <c r="A252" s="5" t="s">
        <v>441</v>
      </c>
      <c r="B252" s="5" t="s">
        <v>441</v>
      </c>
      <c r="C252" s="5" t="s">
        <v>7</v>
      </c>
      <c r="D252" s="5" t="s">
        <v>8</v>
      </c>
      <c r="E252" s="16" t="s">
        <v>444</v>
      </c>
      <c r="F252" s="16" t="s">
        <v>772</v>
      </c>
      <c r="G252" s="6">
        <v>51729013.2794099</v>
      </c>
      <c r="H252" s="6">
        <v>0</v>
      </c>
      <c r="I252" s="6">
        <v>0</v>
      </c>
      <c r="J252" s="6">
        <v>1414302.4615384999</v>
      </c>
      <c r="K252" s="6">
        <v>2213557.9185520001</v>
      </c>
      <c r="L252" s="6">
        <v>75971080.28674981</v>
      </c>
      <c r="M252" s="6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5855279.9400000004</v>
      </c>
      <c r="T252" s="7">
        <v>0</v>
      </c>
      <c r="U252" s="7">
        <v>0</v>
      </c>
      <c r="V252" s="8">
        <f t="shared" si="3"/>
        <v>137183233.88625023</v>
      </c>
      <c r="W252" s="19"/>
      <c r="X252" s="19"/>
      <c r="Y252" s="19"/>
      <c r="Z252" s="21"/>
      <c r="AA252" s="19"/>
      <c r="AB252" s="18"/>
      <c r="AC252" s="21"/>
      <c r="AD252" s="22"/>
      <c r="AE252" s="22"/>
      <c r="AF252" s="21"/>
    </row>
    <row r="253" spans="1:32" ht="30" x14ac:dyDescent="0.25">
      <c r="A253" s="5" t="s">
        <v>441</v>
      </c>
      <c r="B253" s="5" t="s">
        <v>441</v>
      </c>
      <c r="C253" s="5" t="s">
        <v>7</v>
      </c>
      <c r="D253" s="5" t="s">
        <v>8</v>
      </c>
      <c r="E253" s="16" t="s">
        <v>445</v>
      </c>
      <c r="F253" s="16" t="s">
        <v>771</v>
      </c>
      <c r="G253" s="6">
        <v>14696940.037787678</v>
      </c>
      <c r="H253" s="6">
        <v>0</v>
      </c>
      <c r="I253" s="6">
        <v>0</v>
      </c>
      <c r="J253" s="6">
        <v>518164.51583709999</v>
      </c>
      <c r="K253" s="6">
        <v>695094.47963800002</v>
      </c>
      <c r="L253" s="6">
        <v>15196265.451451432</v>
      </c>
      <c r="M253" s="6">
        <v>0</v>
      </c>
      <c r="N253" s="7">
        <v>0</v>
      </c>
      <c r="O253" s="7">
        <v>-7311692.1191125493</v>
      </c>
      <c r="P253" s="7">
        <v>0</v>
      </c>
      <c r="Q253" s="7">
        <v>0</v>
      </c>
      <c r="R253" s="7">
        <v>0</v>
      </c>
      <c r="S253" s="7">
        <v>1134299.8800000001</v>
      </c>
      <c r="T253" s="7">
        <v>0</v>
      </c>
      <c r="U253" s="7">
        <v>0</v>
      </c>
      <c r="V253" s="8">
        <f t="shared" si="3"/>
        <v>24929072.245601658</v>
      </c>
      <c r="W253" s="19"/>
      <c r="X253" s="19"/>
      <c r="Y253" s="19"/>
      <c r="Z253" s="21"/>
      <c r="AA253" s="19"/>
      <c r="AB253" s="18"/>
      <c r="AC253" s="21"/>
      <c r="AD253" s="22"/>
      <c r="AE253" s="22"/>
      <c r="AF253" s="21"/>
    </row>
    <row r="254" spans="1:32" ht="30" x14ac:dyDescent="0.25">
      <c r="A254" s="5" t="s">
        <v>441</v>
      </c>
      <c r="B254" s="5" t="s">
        <v>441</v>
      </c>
      <c r="C254" s="5" t="s">
        <v>7</v>
      </c>
      <c r="D254" s="5" t="s">
        <v>8</v>
      </c>
      <c r="E254" s="16" t="s">
        <v>446</v>
      </c>
      <c r="F254" s="16" t="s">
        <v>771</v>
      </c>
      <c r="G254" s="6">
        <v>42613671.058687784</v>
      </c>
      <c r="H254" s="6">
        <v>0</v>
      </c>
      <c r="I254" s="6">
        <v>0</v>
      </c>
      <c r="J254" s="6">
        <v>1223563.8190045001</v>
      </c>
      <c r="K254" s="6">
        <v>1792018.4615384999</v>
      </c>
      <c r="L254" s="6">
        <v>35884199.258351065</v>
      </c>
      <c r="M254" s="6">
        <v>0</v>
      </c>
      <c r="N254" s="7">
        <v>0</v>
      </c>
      <c r="O254" s="7">
        <v>-5588291.1790372003</v>
      </c>
      <c r="P254" s="7">
        <v>0</v>
      </c>
      <c r="Q254" s="7">
        <v>0</v>
      </c>
      <c r="R254" s="7">
        <v>0</v>
      </c>
      <c r="S254" s="7">
        <v>2553996.7799999998</v>
      </c>
      <c r="T254" s="7">
        <v>0</v>
      </c>
      <c r="U254" s="7">
        <v>0</v>
      </c>
      <c r="V254" s="8">
        <f t="shared" si="3"/>
        <v>78479158.198544651</v>
      </c>
      <c r="W254" s="19"/>
      <c r="X254" s="19"/>
      <c r="Y254" s="19"/>
      <c r="Z254" s="21"/>
      <c r="AA254" s="19"/>
      <c r="AB254" s="18"/>
      <c r="AC254" s="21"/>
      <c r="AD254" s="22"/>
      <c r="AE254" s="22"/>
      <c r="AF254" s="21"/>
    </row>
    <row r="255" spans="1:32" x14ac:dyDescent="0.25">
      <c r="A255" s="5" t="s">
        <v>441</v>
      </c>
      <c r="B255" s="5" t="s">
        <v>441</v>
      </c>
      <c r="C255" s="5" t="s">
        <v>447</v>
      </c>
      <c r="D255" s="5" t="s">
        <v>448</v>
      </c>
      <c r="E255" s="16" t="s">
        <v>449</v>
      </c>
      <c r="F255" s="16" t="s">
        <v>773</v>
      </c>
      <c r="G255" s="6">
        <v>33046554.655758061</v>
      </c>
      <c r="H255" s="6">
        <v>0</v>
      </c>
      <c r="I255" s="6">
        <v>0</v>
      </c>
      <c r="J255" s="6">
        <v>1286230.4705882</v>
      </c>
      <c r="K255" s="6">
        <v>1643314.8868778001</v>
      </c>
      <c r="L255" s="6">
        <v>2076892.0824331667</v>
      </c>
      <c r="M255" s="6">
        <v>26815322.267894685</v>
      </c>
      <c r="N255" s="7">
        <v>0</v>
      </c>
      <c r="O255" s="7">
        <v>0</v>
      </c>
      <c r="P255" s="7">
        <v>-12341295.348712621</v>
      </c>
      <c r="Q255" s="7">
        <v>0</v>
      </c>
      <c r="R255" s="7">
        <v>0</v>
      </c>
      <c r="S255" s="7">
        <v>0</v>
      </c>
      <c r="T255" s="7">
        <v>2097747.7199999997</v>
      </c>
      <c r="U255" s="7">
        <v>0</v>
      </c>
      <c r="V255" s="8">
        <f t="shared" si="3"/>
        <v>54624766.734839283</v>
      </c>
      <c r="W255" s="19"/>
      <c r="X255" s="19"/>
      <c r="Y255" s="19"/>
      <c r="Z255" s="21"/>
      <c r="AA255" s="19"/>
      <c r="AB255" s="18"/>
      <c r="AC255" s="21"/>
      <c r="AD255" s="22"/>
      <c r="AE255" s="22"/>
      <c r="AF255" s="21"/>
    </row>
    <row r="256" spans="1:32" x14ac:dyDescent="0.25">
      <c r="A256" s="5" t="s">
        <v>441</v>
      </c>
      <c r="B256" s="5" t="s">
        <v>441</v>
      </c>
      <c r="C256" s="5" t="s">
        <v>447</v>
      </c>
      <c r="D256" s="5" t="s">
        <v>448</v>
      </c>
      <c r="E256" s="16" t="s">
        <v>450</v>
      </c>
      <c r="F256" s="16" t="s">
        <v>773</v>
      </c>
      <c r="G256" s="6">
        <v>23524834.920465197</v>
      </c>
      <c r="H256" s="6">
        <v>0</v>
      </c>
      <c r="I256" s="6">
        <v>0</v>
      </c>
      <c r="J256" s="6">
        <v>568213.79185519996</v>
      </c>
      <c r="K256" s="6">
        <v>751577.23981901002</v>
      </c>
      <c r="L256" s="6">
        <v>907687.90806824341</v>
      </c>
      <c r="M256" s="6">
        <v>11719407.079161206</v>
      </c>
      <c r="N256" s="7">
        <v>0</v>
      </c>
      <c r="O256" s="7">
        <v>0</v>
      </c>
      <c r="P256" s="7">
        <v>-4164045.7839949597</v>
      </c>
      <c r="Q256" s="7">
        <v>0</v>
      </c>
      <c r="R256" s="7">
        <v>0</v>
      </c>
      <c r="S256" s="7">
        <v>0</v>
      </c>
      <c r="T256" s="7">
        <v>1298529.54</v>
      </c>
      <c r="U256" s="7">
        <v>0</v>
      </c>
      <c r="V256" s="8">
        <f t="shared" si="3"/>
        <v>34606204.6953739</v>
      </c>
      <c r="W256" s="19"/>
      <c r="X256" s="19"/>
      <c r="Y256" s="19"/>
      <c r="Z256" s="21"/>
      <c r="AA256" s="19"/>
      <c r="AB256" s="18"/>
      <c r="AC256" s="21"/>
      <c r="AD256" s="22"/>
      <c r="AE256" s="22"/>
      <c r="AF256" s="21"/>
    </row>
    <row r="257" spans="1:32" ht="30" x14ac:dyDescent="0.25">
      <c r="A257" s="5" t="s">
        <v>441</v>
      </c>
      <c r="B257" s="5" t="s">
        <v>441</v>
      </c>
      <c r="C257" s="5" t="s">
        <v>236</v>
      </c>
      <c r="D257" s="5" t="s">
        <v>237</v>
      </c>
      <c r="E257" s="16" t="s">
        <v>451</v>
      </c>
      <c r="F257" s="16" t="s">
        <v>771</v>
      </c>
      <c r="G257" s="6">
        <v>53246584.146768138</v>
      </c>
      <c r="H257" s="6">
        <v>0</v>
      </c>
      <c r="I257" s="6">
        <v>0</v>
      </c>
      <c r="J257" s="6">
        <v>2030796.6877828001</v>
      </c>
      <c r="K257" s="6">
        <v>2143708.8687783</v>
      </c>
      <c r="L257" s="6">
        <v>55149232.223267004</v>
      </c>
      <c r="M257" s="6">
        <v>0</v>
      </c>
      <c r="N257" s="7">
        <v>0</v>
      </c>
      <c r="O257" s="7">
        <v>-21888470.827852223</v>
      </c>
      <c r="P257" s="7">
        <v>0</v>
      </c>
      <c r="Q257" s="7">
        <v>0</v>
      </c>
      <c r="R257" s="7">
        <v>0</v>
      </c>
      <c r="S257" s="7">
        <v>4101003.9</v>
      </c>
      <c r="T257" s="7">
        <v>0</v>
      </c>
      <c r="U257" s="7">
        <v>0</v>
      </c>
      <c r="V257" s="8">
        <f t="shared" si="3"/>
        <v>94782854.998744041</v>
      </c>
      <c r="W257" s="19"/>
      <c r="X257" s="19"/>
      <c r="Y257" s="19"/>
      <c r="Z257" s="21"/>
      <c r="AA257" s="19"/>
      <c r="AB257" s="18"/>
      <c r="AC257" s="21"/>
      <c r="AD257" s="22"/>
      <c r="AE257" s="22"/>
      <c r="AF257" s="21"/>
    </row>
    <row r="258" spans="1:32" ht="30" x14ac:dyDescent="0.25">
      <c r="A258" s="5" t="s">
        <v>441</v>
      </c>
      <c r="B258" s="5" t="s">
        <v>441</v>
      </c>
      <c r="C258" s="5" t="s">
        <v>236</v>
      </c>
      <c r="D258" s="5" t="s">
        <v>237</v>
      </c>
      <c r="E258" s="16" t="s">
        <v>452</v>
      </c>
      <c r="F258" s="16" t="s">
        <v>773</v>
      </c>
      <c r="G258" s="6">
        <v>36103086.130592555</v>
      </c>
      <c r="H258" s="6">
        <v>0</v>
      </c>
      <c r="I258" s="6">
        <v>0</v>
      </c>
      <c r="J258" s="6">
        <v>1220055.8552035999</v>
      </c>
      <c r="K258" s="6">
        <v>1313440.8144797001</v>
      </c>
      <c r="L258" s="6">
        <v>2317463.3218937307</v>
      </c>
      <c r="M258" s="6">
        <v>29921403.401857257</v>
      </c>
      <c r="N258" s="7">
        <v>0</v>
      </c>
      <c r="O258" s="7">
        <v>0</v>
      </c>
      <c r="P258" s="7">
        <v>-10385863.319885181</v>
      </c>
      <c r="Q258" s="7">
        <v>0</v>
      </c>
      <c r="R258" s="7">
        <v>0</v>
      </c>
      <c r="S258" s="7">
        <v>0</v>
      </c>
      <c r="T258" s="7">
        <v>2396913.12</v>
      </c>
      <c r="U258" s="7">
        <v>0</v>
      </c>
      <c r="V258" s="8">
        <f t="shared" si="3"/>
        <v>62886499.324141659</v>
      </c>
      <c r="W258" s="19"/>
      <c r="X258" s="19"/>
      <c r="Y258" s="19"/>
      <c r="Z258" s="21"/>
      <c r="AA258" s="19"/>
      <c r="AB258" s="18"/>
      <c r="AC258" s="21"/>
      <c r="AD258" s="22"/>
      <c r="AE258" s="22"/>
      <c r="AF258" s="21"/>
    </row>
    <row r="259" spans="1:32" ht="30" x14ac:dyDescent="0.25">
      <c r="A259" s="5" t="s">
        <v>441</v>
      </c>
      <c r="B259" s="5" t="s">
        <v>441</v>
      </c>
      <c r="C259" s="5" t="s">
        <v>236</v>
      </c>
      <c r="D259" s="5" t="s">
        <v>237</v>
      </c>
      <c r="E259" s="16" t="s">
        <v>453</v>
      </c>
      <c r="F259" s="16" t="s">
        <v>771</v>
      </c>
      <c r="G259" s="6">
        <v>33021728.968398832</v>
      </c>
      <c r="H259" s="6">
        <v>0</v>
      </c>
      <c r="I259" s="6">
        <v>0</v>
      </c>
      <c r="J259" s="6">
        <v>1131013.7013574999</v>
      </c>
      <c r="K259" s="6">
        <v>1626734.7511312</v>
      </c>
      <c r="L259" s="6">
        <v>35738102.991558701</v>
      </c>
      <c r="M259" s="6">
        <v>0</v>
      </c>
      <c r="N259" s="7">
        <v>0</v>
      </c>
      <c r="O259" s="7">
        <v>-17687888.233895965</v>
      </c>
      <c r="P259" s="7">
        <v>0</v>
      </c>
      <c r="Q259" s="7">
        <v>0</v>
      </c>
      <c r="R259" s="7">
        <v>0</v>
      </c>
      <c r="S259" s="7">
        <v>2597185.62</v>
      </c>
      <c r="T259" s="7">
        <v>0</v>
      </c>
      <c r="U259" s="7">
        <v>0</v>
      </c>
      <c r="V259" s="8">
        <f t="shared" si="3"/>
        <v>56426877.798550263</v>
      </c>
      <c r="W259" s="19"/>
      <c r="X259" s="19"/>
      <c r="Y259" s="19"/>
      <c r="Z259" s="21"/>
      <c r="AA259" s="19"/>
      <c r="AB259" s="18"/>
      <c r="AC259" s="21"/>
      <c r="AD259" s="22"/>
      <c r="AE259" s="22"/>
      <c r="AF259" s="21"/>
    </row>
    <row r="260" spans="1:32" x14ac:dyDescent="0.25">
      <c r="A260" s="5" t="s">
        <v>441</v>
      </c>
      <c r="B260" s="5" t="s">
        <v>441</v>
      </c>
      <c r="C260" s="5" t="s">
        <v>242</v>
      </c>
      <c r="D260" s="5" t="s">
        <v>243</v>
      </c>
      <c r="E260" s="16" t="s">
        <v>454</v>
      </c>
      <c r="F260" s="16" t="s">
        <v>772</v>
      </c>
      <c r="G260" s="6">
        <v>106559731.17280272</v>
      </c>
      <c r="H260" s="6">
        <v>0</v>
      </c>
      <c r="I260" s="6">
        <v>0</v>
      </c>
      <c r="J260" s="6">
        <v>3974271.8552036001</v>
      </c>
      <c r="K260" s="6">
        <v>6835753.2307692003</v>
      </c>
      <c r="L260" s="6">
        <v>97679997.948619723</v>
      </c>
      <c r="M260" s="6">
        <v>0</v>
      </c>
      <c r="N260" s="7">
        <v>0</v>
      </c>
      <c r="O260" s="7">
        <v>-44572597.666733257</v>
      </c>
      <c r="P260" s="7">
        <v>0</v>
      </c>
      <c r="Q260" s="7">
        <v>0</v>
      </c>
      <c r="R260" s="7">
        <v>0</v>
      </c>
      <c r="S260" s="7">
        <v>9621197.0999999996</v>
      </c>
      <c r="T260" s="7">
        <v>0</v>
      </c>
      <c r="U260" s="7">
        <v>0</v>
      </c>
      <c r="V260" s="8">
        <f t="shared" si="3"/>
        <v>180098353.64066198</v>
      </c>
      <c r="W260" s="19"/>
      <c r="X260" s="19"/>
      <c r="Y260" s="19"/>
      <c r="Z260" s="21"/>
      <c r="AA260" s="19"/>
      <c r="AB260" s="18"/>
      <c r="AC260" s="21"/>
      <c r="AD260" s="22"/>
      <c r="AE260" s="22"/>
      <c r="AF260" s="21"/>
    </row>
    <row r="261" spans="1:32" x14ac:dyDescent="0.25">
      <c r="A261" s="5" t="s">
        <v>441</v>
      </c>
      <c r="B261" s="5" t="s">
        <v>441</v>
      </c>
      <c r="C261" s="5" t="s">
        <v>455</v>
      </c>
      <c r="D261" s="5" t="s">
        <v>456</v>
      </c>
      <c r="E261" s="16" t="s">
        <v>457</v>
      </c>
      <c r="F261" s="16" t="s">
        <v>771</v>
      </c>
      <c r="G261" s="6">
        <v>85896544.325752974</v>
      </c>
      <c r="H261" s="6">
        <v>0</v>
      </c>
      <c r="I261" s="6">
        <v>0</v>
      </c>
      <c r="J261" s="6">
        <v>2859196.6334842001</v>
      </c>
      <c r="K261" s="6">
        <v>4432348.959276</v>
      </c>
      <c r="L261" s="6">
        <v>95930687.110731527</v>
      </c>
      <c r="M261" s="6">
        <v>0</v>
      </c>
      <c r="N261" s="7">
        <v>0</v>
      </c>
      <c r="O261" s="7">
        <v>-30881835.142262194</v>
      </c>
      <c r="P261" s="7">
        <v>0</v>
      </c>
      <c r="Q261" s="7">
        <v>0</v>
      </c>
      <c r="R261" s="7">
        <v>0</v>
      </c>
      <c r="S261" s="7">
        <v>7149189.96</v>
      </c>
      <c r="T261" s="7">
        <v>0</v>
      </c>
      <c r="U261" s="7">
        <v>0</v>
      </c>
      <c r="V261" s="8">
        <f t="shared" si="3"/>
        <v>165386131.84698254</v>
      </c>
      <c r="W261" s="19"/>
      <c r="X261" s="19"/>
      <c r="Y261" s="19"/>
      <c r="Z261" s="21"/>
      <c r="AA261" s="19"/>
      <c r="AB261" s="18"/>
      <c r="AC261" s="21"/>
      <c r="AD261" s="22"/>
      <c r="AE261" s="22"/>
      <c r="AF261" s="21"/>
    </row>
    <row r="262" spans="1:32" x14ac:dyDescent="0.25">
      <c r="A262" s="5" t="s">
        <v>441</v>
      </c>
      <c r="B262" s="5" t="s">
        <v>441</v>
      </c>
      <c r="C262" s="5" t="s">
        <v>100</v>
      </c>
      <c r="D262" s="5" t="s">
        <v>101</v>
      </c>
      <c r="E262" s="16" t="s">
        <v>458</v>
      </c>
      <c r="F262" s="16" t="s">
        <v>771</v>
      </c>
      <c r="G262" s="6">
        <v>27756028.864975385</v>
      </c>
      <c r="H262" s="6">
        <v>0</v>
      </c>
      <c r="I262" s="6">
        <v>0</v>
      </c>
      <c r="J262" s="6">
        <v>762243.64705882</v>
      </c>
      <c r="K262" s="6">
        <v>1272975.2488688</v>
      </c>
      <c r="L262" s="6">
        <v>27280125.349078845</v>
      </c>
      <c r="M262" s="6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2204237.52</v>
      </c>
      <c r="T262" s="7">
        <v>0</v>
      </c>
      <c r="U262" s="7">
        <v>0</v>
      </c>
      <c r="V262" s="8">
        <f t="shared" si="3"/>
        <v>59275610.629981853</v>
      </c>
      <c r="W262" s="19"/>
      <c r="X262" s="19"/>
      <c r="Y262" s="19"/>
      <c r="Z262" s="21"/>
      <c r="AA262" s="19"/>
      <c r="AB262" s="18"/>
      <c r="AC262" s="21"/>
      <c r="AD262" s="22"/>
      <c r="AE262" s="22"/>
      <c r="AF262" s="21"/>
    </row>
    <row r="263" spans="1:32" x14ac:dyDescent="0.25">
      <c r="A263" s="5" t="s">
        <v>441</v>
      </c>
      <c r="B263" s="5" t="s">
        <v>441</v>
      </c>
      <c r="C263" s="5" t="s">
        <v>100</v>
      </c>
      <c r="D263" s="5" t="s">
        <v>101</v>
      </c>
      <c r="E263" s="16" t="s">
        <v>459</v>
      </c>
      <c r="F263" s="16" t="s">
        <v>771</v>
      </c>
      <c r="G263" s="6">
        <v>32324848.911812015</v>
      </c>
      <c r="H263" s="6">
        <v>0</v>
      </c>
      <c r="I263" s="6">
        <v>0</v>
      </c>
      <c r="J263" s="6">
        <v>1089203.4841628999</v>
      </c>
      <c r="K263" s="6">
        <v>2294501.4479637998</v>
      </c>
      <c r="L263" s="6">
        <v>33977948.146754779</v>
      </c>
      <c r="M263" s="6">
        <v>0</v>
      </c>
      <c r="N263" s="7">
        <v>0</v>
      </c>
      <c r="O263" s="7">
        <v>-14456580.956168188</v>
      </c>
      <c r="P263" s="7">
        <v>0</v>
      </c>
      <c r="Q263" s="7">
        <v>0</v>
      </c>
      <c r="R263" s="7">
        <v>0</v>
      </c>
      <c r="S263" s="7">
        <v>2298194.1</v>
      </c>
      <c r="T263" s="7">
        <v>0</v>
      </c>
      <c r="U263" s="7">
        <v>0</v>
      </c>
      <c r="V263" s="8">
        <f t="shared" si="3"/>
        <v>57528115.134525307</v>
      </c>
      <c r="W263" s="19"/>
      <c r="X263" s="19"/>
      <c r="Y263" s="19"/>
      <c r="Z263" s="21"/>
      <c r="AA263" s="19"/>
      <c r="AB263" s="18"/>
      <c r="AC263" s="21"/>
      <c r="AD263" s="22"/>
      <c r="AE263" s="22"/>
      <c r="AF263" s="21"/>
    </row>
    <row r="264" spans="1:32" x14ac:dyDescent="0.25">
      <c r="A264" s="5" t="s">
        <v>441</v>
      </c>
      <c r="B264" s="5" t="s">
        <v>441</v>
      </c>
      <c r="C264" s="5" t="s">
        <v>370</v>
      </c>
      <c r="D264" s="5" t="s">
        <v>371</v>
      </c>
      <c r="E264" s="16" t="s">
        <v>742</v>
      </c>
      <c r="F264" s="16" t="s">
        <v>771</v>
      </c>
      <c r="G264" s="6">
        <v>19316458.907047793</v>
      </c>
      <c r="H264" s="6">
        <v>0</v>
      </c>
      <c r="I264" s="6">
        <v>0</v>
      </c>
      <c r="J264" s="6">
        <v>790926.47963801003</v>
      </c>
      <c r="K264" s="6">
        <v>765436.74208144005</v>
      </c>
      <c r="L264" s="6">
        <v>17407512.399914645</v>
      </c>
      <c r="M264" s="6">
        <v>0</v>
      </c>
      <c r="N264" s="7">
        <v>0</v>
      </c>
      <c r="O264" s="7">
        <v>-4915005.9745660797</v>
      </c>
      <c r="P264" s="7">
        <v>0</v>
      </c>
      <c r="Q264" s="7">
        <v>0</v>
      </c>
      <c r="R264" s="7">
        <v>0</v>
      </c>
      <c r="S264" s="7">
        <v>1451921.04</v>
      </c>
      <c r="T264" s="7">
        <v>0</v>
      </c>
      <c r="U264" s="7">
        <v>0</v>
      </c>
      <c r="V264" s="8">
        <f t="shared" si="3"/>
        <v>34817249.594115809</v>
      </c>
      <c r="W264" s="19"/>
      <c r="X264" s="19"/>
      <c r="Y264" s="19"/>
      <c r="Z264" s="21"/>
      <c r="AA264" s="19"/>
      <c r="AB264" s="18"/>
      <c r="AC264" s="21"/>
      <c r="AD264" s="22"/>
      <c r="AE264" s="22"/>
      <c r="AF264" s="21"/>
    </row>
    <row r="265" spans="1:32" x14ac:dyDescent="0.25">
      <c r="A265" s="5" t="s">
        <v>441</v>
      </c>
      <c r="B265" s="5" t="s">
        <v>441</v>
      </c>
      <c r="C265" s="5" t="s">
        <v>18</v>
      </c>
      <c r="D265" s="5" t="s">
        <v>19</v>
      </c>
      <c r="E265" s="16" t="s">
        <v>743</v>
      </c>
      <c r="F265" s="16" t="s">
        <v>771</v>
      </c>
      <c r="G265" s="6">
        <v>43664925.996644944</v>
      </c>
      <c r="H265" s="6">
        <v>0</v>
      </c>
      <c r="I265" s="6">
        <v>0</v>
      </c>
      <c r="J265" s="6">
        <v>1642053.2488688</v>
      </c>
      <c r="K265" s="6">
        <v>2536915.0678733001</v>
      </c>
      <c r="L265" s="6">
        <v>37655471.183225736</v>
      </c>
      <c r="M265" s="6">
        <v>0</v>
      </c>
      <c r="N265" s="7">
        <v>0</v>
      </c>
      <c r="O265" s="7">
        <v>-21967399.807013609</v>
      </c>
      <c r="P265" s="7">
        <v>0</v>
      </c>
      <c r="Q265" s="7">
        <v>0</v>
      </c>
      <c r="R265" s="7">
        <v>0</v>
      </c>
      <c r="S265" s="7">
        <v>3140714.5200000005</v>
      </c>
      <c r="T265" s="7">
        <v>0</v>
      </c>
      <c r="U265" s="7">
        <v>0</v>
      </c>
      <c r="V265" s="8">
        <f t="shared" ref="V265:V328" si="4">+SUM(G265:U265)</f>
        <v>66672680.209599182</v>
      </c>
      <c r="W265" s="19"/>
      <c r="X265" s="19"/>
      <c r="Y265" s="19"/>
      <c r="Z265" s="21"/>
      <c r="AA265" s="19"/>
      <c r="AB265" s="18"/>
      <c r="AC265" s="21"/>
      <c r="AD265" s="22"/>
      <c r="AE265" s="22"/>
      <c r="AF265" s="21"/>
    </row>
    <row r="266" spans="1:32" x14ac:dyDescent="0.25">
      <c r="A266" s="5" t="s">
        <v>441</v>
      </c>
      <c r="B266" s="5" t="s">
        <v>441</v>
      </c>
      <c r="C266" s="5" t="s">
        <v>460</v>
      </c>
      <c r="D266" s="5" t="s">
        <v>461</v>
      </c>
      <c r="E266" s="16" t="s">
        <v>462</v>
      </c>
      <c r="F266" s="16" t="s">
        <v>773</v>
      </c>
      <c r="G266" s="6">
        <v>32123575.263901211</v>
      </c>
      <c r="H266" s="6">
        <v>0</v>
      </c>
      <c r="I266" s="6">
        <v>0</v>
      </c>
      <c r="J266" s="6">
        <v>1339671.9276018001</v>
      </c>
      <c r="K266" s="6">
        <v>1319972.6244343999</v>
      </c>
      <c r="L266" s="6">
        <v>2389485.8700293405</v>
      </c>
      <c r="M266" s="6">
        <v>30851306.238478754</v>
      </c>
      <c r="N266" s="7">
        <v>0</v>
      </c>
      <c r="O266" s="7">
        <v>0</v>
      </c>
      <c r="P266" s="7">
        <v>-3518093.0571344895</v>
      </c>
      <c r="Q266" s="7">
        <v>0</v>
      </c>
      <c r="R266" s="7">
        <v>0</v>
      </c>
      <c r="S266" s="7">
        <v>0</v>
      </c>
      <c r="T266" s="7">
        <v>2196973.8000000003</v>
      </c>
      <c r="U266" s="7">
        <v>0</v>
      </c>
      <c r="V266" s="8">
        <f t="shared" si="4"/>
        <v>66702892.667311005</v>
      </c>
      <c r="W266" s="19"/>
      <c r="X266" s="19"/>
      <c r="Y266" s="19"/>
      <c r="Z266" s="21"/>
      <c r="AA266" s="19"/>
      <c r="AB266" s="18"/>
      <c r="AC266" s="21"/>
      <c r="AD266" s="22"/>
      <c r="AE266" s="22"/>
      <c r="AF266" s="21"/>
    </row>
    <row r="267" spans="1:32" ht="30" x14ac:dyDescent="0.25">
      <c r="A267" s="5" t="s">
        <v>441</v>
      </c>
      <c r="B267" s="5" t="s">
        <v>441</v>
      </c>
      <c r="C267" s="5" t="s">
        <v>463</v>
      </c>
      <c r="D267" s="5" t="s">
        <v>464</v>
      </c>
      <c r="E267" s="16" t="s">
        <v>465</v>
      </c>
      <c r="F267" s="16" t="s">
        <v>771</v>
      </c>
      <c r="G267" s="6">
        <v>37946283.947095789</v>
      </c>
      <c r="H267" s="6">
        <v>0</v>
      </c>
      <c r="I267" s="6">
        <v>0</v>
      </c>
      <c r="J267" s="6">
        <v>925395.14932126994</v>
      </c>
      <c r="K267" s="6">
        <v>1200343.3936652001</v>
      </c>
      <c r="L267" s="6">
        <v>31701039.723639902</v>
      </c>
      <c r="M267" s="6">
        <v>0</v>
      </c>
      <c r="N267" s="7">
        <v>0</v>
      </c>
      <c r="O267" s="7">
        <v>-14695751.946445886</v>
      </c>
      <c r="P267" s="7">
        <v>0</v>
      </c>
      <c r="Q267" s="7">
        <v>0</v>
      </c>
      <c r="R267" s="7">
        <v>0</v>
      </c>
      <c r="S267" s="7">
        <v>2595940.2000000002</v>
      </c>
      <c r="T267" s="7">
        <v>0</v>
      </c>
      <c r="U267" s="7">
        <v>0</v>
      </c>
      <c r="V267" s="8">
        <f t="shared" si="4"/>
        <v>59673250.46727629</v>
      </c>
      <c r="W267" s="19"/>
      <c r="X267" s="19"/>
      <c r="Y267" s="19"/>
      <c r="Z267" s="21"/>
      <c r="AA267" s="19"/>
      <c r="AB267" s="18"/>
      <c r="AC267" s="21"/>
      <c r="AD267" s="22"/>
      <c r="AE267" s="22"/>
      <c r="AF267" s="21"/>
    </row>
    <row r="268" spans="1:32" ht="30" x14ac:dyDescent="0.25">
      <c r="A268" s="5" t="s">
        <v>441</v>
      </c>
      <c r="B268" s="5" t="s">
        <v>441</v>
      </c>
      <c r="C268" s="5" t="s">
        <v>463</v>
      </c>
      <c r="D268" s="5" t="s">
        <v>464</v>
      </c>
      <c r="E268" s="16" t="s">
        <v>466</v>
      </c>
      <c r="F268" s="16" t="s">
        <v>771</v>
      </c>
      <c r="G268" s="6">
        <v>32681551.514186792</v>
      </c>
      <c r="H268" s="6">
        <v>0</v>
      </c>
      <c r="I268" s="6">
        <v>0</v>
      </c>
      <c r="J268" s="6">
        <v>896564</v>
      </c>
      <c r="K268" s="6">
        <v>1612134.6153845999</v>
      </c>
      <c r="L268" s="6">
        <v>25373872.901002761</v>
      </c>
      <c r="M268" s="6">
        <v>0</v>
      </c>
      <c r="N268" s="7">
        <v>0</v>
      </c>
      <c r="O268" s="7">
        <v>-14364206.533806317</v>
      </c>
      <c r="P268" s="7">
        <v>0</v>
      </c>
      <c r="Q268" s="7">
        <v>0</v>
      </c>
      <c r="R268" s="7">
        <v>0</v>
      </c>
      <c r="S268" s="7">
        <v>2464281.36</v>
      </c>
      <c r="T268" s="7">
        <v>0</v>
      </c>
      <c r="U268" s="7">
        <v>0</v>
      </c>
      <c r="V268" s="8">
        <f t="shared" si="4"/>
        <v>48664197.856767841</v>
      </c>
      <c r="W268" s="19"/>
      <c r="X268" s="19"/>
      <c r="Y268" s="19"/>
      <c r="Z268" s="21"/>
      <c r="AA268" s="19"/>
      <c r="AB268" s="18"/>
      <c r="AC268" s="21"/>
      <c r="AD268" s="22"/>
      <c r="AE268" s="22"/>
      <c r="AF268" s="21"/>
    </row>
    <row r="269" spans="1:32" ht="30" x14ac:dyDescent="0.25">
      <c r="A269" s="5" t="s">
        <v>441</v>
      </c>
      <c r="B269" s="5" t="s">
        <v>441</v>
      </c>
      <c r="C269" s="5" t="s">
        <v>463</v>
      </c>
      <c r="D269" s="5" t="s">
        <v>464</v>
      </c>
      <c r="E269" s="16" t="s">
        <v>467</v>
      </c>
      <c r="F269" s="16" t="s">
        <v>771</v>
      </c>
      <c r="G269" s="6">
        <v>37084650.570209876</v>
      </c>
      <c r="H269" s="6">
        <v>0</v>
      </c>
      <c r="I269" s="6">
        <v>0</v>
      </c>
      <c r="J269" s="6">
        <v>1863244.1809954999</v>
      </c>
      <c r="K269" s="6">
        <v>2063859.3212669999</v>
      </c>
      <c r="L269" s="6">
        <v>39705750.59317594</v>
      </c>
      <c r="M269" s="6">
        <v>0</v>
      </c>
      <c r="N269" s="7">
        <v>0</v>
      </c>
      <c r="O269" s="7">
        <v>-17907482.767434463</v>
      </c>
      <c r="P269" s="7">
        <v>0</v>
      </c>
      <c r="Q269" s="7">
        <v>0</v>
      </c>
      <c r="R269" s="7">
        <v>0</v>
      </c>
      <c r="S269" s="7">
        <v>3106699.2</v>
      </c>
      <c r="T269" s="7">
        <v>0</v>
      </c>
      <c r="U269" s="7">
        <v>0</v>
      </c>
      <c r="V269" s="8">
        <f t="shared" si="4"/>
        <v>65916721.098213851</v>
      </c>
      <c r="W269" s="19"/>
      <c r="X269" s="19"/>
      <c r="Y269" s="19"/>
      <c r="Z269" s="21"/>
      <c r="AA269" s="19"/>
      <c r="AB269" s="18"/>
      <c r="AC269" s="21"/>
      <c r="AD269" s="22"/>
      <c r="AE269" s="22"/>
      <c r="AF269" s="21"/>
    </row>
    <row r="270" spans="1:32" ht="30" x14ac:dyDescent="0.25">
      <c r="A270" s="5" t="s">
        <v>441</v>
      </c>
      <c r="B270" s="5" t="s">
        <v>441</v>
      </c>
      <c r="C270" s="5" t="s">
        <v>463</v>
      </c>
      <c r="D270" s="5" t="s">
        <v>464</v>
      </c>
      <c r="E270" s="16" t="s">
        <v>468</v>
      </c>
      <c r="F270" s="16" t="s">
        <v>771</v>
      </c>
      <c r="G270" s="6">
        <v>37567513.887126729</v>
      </c>
      <c r="H270" s="6">
        <v>0</v>
      </c>
      <c r="I270" s="6">
        <v>0</v>
      </c>
      <c r="J270" s="6">
        <v>1264983.1674208001</v>
      </c>
      <c r="K270" s="6">
        <v>1978670.5429864</v>
      </c>
      <c r="L270" s="6">
        <v>39121289.521854207</v>
      </c>
      <c r="M270" s="6">
        <v>0</v>
      </c>
      <c r="N270" s="7">
        <v>0</v>
      </c>
      <c r="O270" s="7">
        <v>-5759763.860770585</v>
      </c>
      <c r="P270" s="7">
        <v>0</v>
      </c>
      <c r="Q270" s="7">
        <v>0</v>
      </c>
      <c r="R270" s="7">
        <v>0</v>
      </c>
      <c r="S270" s="7">
        <v>3348801.36</v>
      </c>
      <c r="T270" s="7">
        <v>0</v>
      </c>
      <c r="U270" s="7">
        <v>0</v>
      </c>
      <c r="V270" s="8">
        <f t="shared" si="4"/>
        <v>77521494.61861755</v>
      </c>
      <c r="W270" s="19"/>
      <c r="X270" s="19"/>
      <c r="Y270" s="19"/>
      <c r="Z270" s="21"/>
      <c r="AA270" s="19"/>
      <c r="AB270" s="18"/>
      <c r="AC270" s="21"/>
      <c r="AD270" s="22"/>
      <c r="AE270" s="22"/>
      <c r="AF270" s="21"/>
    </row>
    <row r="271" spans="1:32" ht="30" x14ac:dyDescent="0.25">
      <c r="A271" s="5" t="s">
        <v>441</v>
      </c>
      <c r="B271" s="5" t="s">
        <v>441</v>
      </c>
      <c r="C271" s="5" t="s">
        <v>469</v>
      </c>
      <c r="D271" s="5" t="s">
        <v>470</v>
      </c>
      <c r="E271" s="16" t="s">
        <v>471</v>
      </c>
      <c r="F271" s="16" t="s">
        <v>773</v>
      </c>
      <c r="G271" s="6">
        <v>32094981.581519719</v>
      </c>
      <c r="H271" s="6">
        <v>0</v>
      </c>
      <c r="I271" s="6">
        <v>0</v>
      </c>
      <c r="J271" s="6">
        <v>675770.33484162996</v>
      </c>
      <c r="K271" s="6">
        <v>1010192.2171946</v>
      </c>
      <c r="L271" s="6">
        <v>1895134.0734733415</v>
      </c>
      <c r="M271" s="6">
        <v>24468594.854249477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2425266</v>
      </c>
      <c r="U271" s="7">
        <v>0</v>
      </c>
      <c r="V271" s="8">
        <f t="shared" si="4"/>
        <v>62569939.061278768</v>
      </c>
      <c r="W271" s="19"/>
      <c r="X271" s="19"/>
      <c r="Y271" s="19"/>
      <c r="Z271" s="21"/>
      <c r="AA271" s="19"/>
      <c r="AB271" s="18"/>
      <c r="AC271" s="21"/>
      <c r="AD271" s="22"/>
      <c r="AE271" s="22"/>
      <c r="AF271" s="21"/>
    </row>
    <row r="272" spans="1:32" x14ac:dyDescent="0.25">
      <c r="A272" s="5" t="s">
        <v>441</v>
      </c>
      <c r="B272" s="5" t="s">
        <v>441</v>
      </c>
      <c r="C272" s="5" t="s">
        <v>472</v>
      </c>
      <c r="D272" s="5" t="s">
        <v>473</v>
      </c>
      <c r="E272" s="16" t="s">
        <v>474</v>
      </c>
      <c r="F272" s="16" t="s">
        <v>771</v>
      </c>
      <c r="G272" s="6">
        <v>40270667.370411694</v>
      </c>
      <c r="H272" s="6">
        <v>0</v>
      </c>
      <c r="I272" s="6">
        <v>0</v>
      </c>
      <c r="J272" s="6">
        <v>1823314.3800905</v>
      </c>
      <c r="K272" s="6">
        <v>2074633.3484163</v>
      </c>
      <c r="L272" s="6">
        <v>54425588.601723596</v>
      </c>
      <c r="M272" s="6">
        <v>0</v>
      </c>
      <c r="N272" s="7">
        <v>0</v>
      </c>
      <c r="O272" s="7">
        <v>-27275240.897716731</v>
      </c>
      <c r="P272" s="7">
        <v>0</v>
      </c>
      <c r="Q272" s="7">
        <v>0</v>
      </c>
      <c r="R272" s="7">
        <v>0</v>
      </c>
      <c r="S272" s="7">
        <v>2604425.7600000002</v>
      </c>
      <c r="T272" s="7">
        <v>0</v>
      </c>
      <c r="U272" s="7">
        <v>0</v>
      </c>
      <c r="V272" s="8">
        <f t="shared" si="4"/>
        <v>73923388.562925354</v>
      </c>
      <c r="W272" s="19"/>
      <c r="X272" s="19"/>
      <c r="Y272" s="19"/>
      <c r="Z272" s="21"/>
      <c r="AA272" s="19"/>
      <c r="AB272" s="18"/>
      <c r="AC272" s="21"/>
      <c r="AD272" s="22"/>
      <c r="AE272" s="22"/>
      <c r="AF272" s="21"/>
    </row>
    <row r="273" spans="1:32" x14ac:dyDescent="0.25">
      <c r="A273" s="5" t="s">
        <v>441</v>
      </c>
      <c r="B273" s="5" t="s">
        <v>441</v>
      </c>
      <c r="C273" s="5" t="s">
        <v>472</v>
      </c>
      <c r="D273" s="5" t="s">
        <v>473</v>
      </c>
      <c r="E273" s="16" t="s">
        <v>475</v>
      </c>
      <c r="F273" s="16" t="s">
        <v>771</v>
      </c>
      <c r="G273" s="6">
        <v>34866602.087567478</v>
      </c>
      <c r="H273" s="6">
        <v>0</v>
      </c>
      <c r="I273" s="6">
        <v>0</v>
      </c>
      <c r="J273" s="6">
        <v>1362490.5972851</v>
      </c>
      <c r="K273" s="6">
        <v>1934815.8823530001</v>
      </c>
      <c r="L273" s="6">
        <v>37184464.881771341</v>
      </c>
      <c r="M273" s="6">
        <v>0</v>
      </c>
      <c r="N273" s="7">
        <v>0</v>
      </c>
      <c r="O273" s="7">
        <v>-16653498.910450766</v>
      </c>
      <c r="P273" s="7">
        <v>0</v>
      </c>
      <c r="Q273" s="7">
        <v>0</v>
      </c>
      <c r="R273" s="7">
        <v>0</v>
      </c>
      <c r="S273" s="7">
        <v>2542667.04</v>
      </c>
      <c r="T273" s="7">
        <v>0</v>
      </c>
      <c r="U273" s="7">
        <v>0</v>
      </c>
      <c r="V273" s="8">
        <f t="shared" si="4"/>
        <v>61237541.578526154</v>
      </c>
      <c r="W273" s="19"/>
      <c r="X273" s="19"/>
      <c r="Y273" s="19"/>
      <c r="Z273" s="21"/>
      <c r="AA273" s="19"/>
      <c r="AB273" s="18"/>
      <c r="AC273" s="21"/>
      <c r="AD273" s="22"/>
      <c r="AE273" s="22"/>
      <c r="AF273" s="21"/>
    </row>
    <row r="274" spans="1:32" x14ac:dyDescent="0.25">
      <c r="A274" s="5" t="s">
        <v>441</v>
      </c>
      <c r="B274" s="5" t="s">
        <v>441</v>
      </c>
      <c r="C274" s="5" t="s">
        <v>476</v>
      </c>
      <c r="D274" s="5" t="s">
        <v>477</v>
      </c>
      <c r="E274" s="16" t="s">
        <v>478</v>
      </c>
      <c r="F274" s="16" t="s">
        <v>771</v>
      </c>
      <c r="G274" s="6">
        <v>7329417.723449029</v>
      </c>
      <c r="H274" s="6">
        <v>0</v>
      </c>
      <c r="I274" s="6">
        <v>0</v>
      </c>
      <c r="J274" s="6">
        <v>256275.23076922999</v>
      </c>
      <c r="K274" s="6">
        <v>335169.50226243999</v>
      </c>
      <c r="L274" s="6">
        <v>7224243.4793739803</v>
      </c>
      <c r="M274" s="6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623483.28</v>
      </c>
      <c r="T274" s="7">
        <v>0</v>
      </c>
      <c r="U274" s="7">
        <v>0</v>
      </c>
      <c r="V274" s="8">
        <f t="shared" si="4"/>
        <v>15768589.215854678</v>
      </c>
      <c r="W274" s="19"/>
      <c r="X274" s="19"/>
      <c r="Y274" s="19"/>
      <c r="Z274" s="21"/>
      <c r="AA274" s="19"/>
      <c r="AB274" s="18"/>
      <c r="AC274" s="21"/>
      <c r="AD274" s="22"/>
      <c r="AE274" s="22"/>
      <c r="AF274" s="21"/>
    </row>
    <row r="275" spans="1:32" x14ac:dyDescent="0.25">
      <c r="A275" s="5" t="s">
        <v>441</v>
      </c>
      <c r="B275" s="5" t="s">
        <v>441</v>
      </c>
      <c r="C275" s="5" t="s">
        <v>476</v>
      </c>
      <c r="D275" s="5" t="s">
        <v>477</v>
      </c>
      <c r="E275" s="16" t="s">
        <v>479</v>
      </c>
      <c r="F275" s="16" t="s">
        <v>771</v>
      </c>
      <c r="G275" s="6">
        <v>50571929.619124517</v>
      </c>
      <c r="H275" s="6">
        <v>0</v>
      </c>
      <c r="I275" s="6">
        <v>0</v>
      </c>
      <c r="J275" s="6">
        <v>1894741.4479638</v>
      </c>
      <c r="K275" s="6">
        <v>1682556.6968326</v>
      </c>
      <c r="L275" s="6">
        <v>48159966.464433469</v>
      </c>
      <c r="M275" s="6">
        <v>0</v>
      </c>
      <c r="N275" s="7">
        <v>0</v>
      </c>
      <c r="O275" s="7">
        <v>-638242.78775698412</v>
      </c>
      <c r="P275" s="7">
        <v>0</v>
      </c>
      <c r="Q275" s="7">
        <v>0</v>
      </c>
      <c r="R275" s="7">
        <v>0</v>
      </c>
      <c r="S275" s="7">
        <v>3839462.2800000003</v>
      </c>
      <c r="T275" s="7">
        <v>0</v>
      </c>
      <c r="U275" s="7">
        <v>0</v>
      </c>
      <c r="V275" s="8">
        <f t="shared" si="4"/>
        <v>105510413.7205974</v>
      </c>
      <c r="W275" s="19"/>
      <c r="X275" s="19"/>
      <c r="Y275" s="19"/>
      <c r="Z275" s="21"/>
      <c r="AA275" s="19"/>
      <c r="AB275" s="18"/>
      <c r="AC275" s="21"/>
      <c r="AD275" s="22"/>
      <c r="AE275" s="22"/>
      <c r="AF275" s="21"/>
    </row>
    <row r="276" spans="1:32" ht="30" x14ac:dyDescent="0.25">
      <c r="A276" s="5" t="s">
        <v>441</v>
      </c>
      <c r="B276" s="5" t="s">
        <v>441</v>
      </c>
      <c r="C276" s="5" t="s">
        <v>193</v>
      </c>
      <c r="D276" s="5" t="s">
        <v>194</v>
      </c>
      <c r="E276" s="16" t="s">
        <v>480</v>
      </c>
      <c r="F276" s="16" t="s">
        <v>771</v>
      </c>
      <c r="G276" s="6">
        <v>46575310.16176185</v>
      </c>
      <c r="H276" s="6">
        <v>0</v>
      </c>
      <c r="I276" s="6">
        <v>0</v>
      </c>
      <c r="J276" s="6">
        <v>2126992.8778280001</v>
      </c>
      <c r="K276" s="6">
        <v>2298025.9276017998</v>
      </c>
      <c r="L276" s="6">
        <v>54056243.915338621</v>
      </c>
      <c r="M276" s="6">
        <v>0</v>
      </c>
      <c r="N276" s="7">
        <v>0</v>
      </c>
      <c r="O276" s="7">
        <v>-10323840.025161844</v>
      </c>
      <c r="P276" s="7">
        <v>0</v>
      </c>
      <c r="Q276" s="7">
        <v>0</v>
      </c>
      <c r="R276" s="7">
        <v>0</v>
      </c>
      <c r="S276" s="7">
        <v>3372449.58</v>
      </c>
      <c r="T276" s="7">
        <v>0</v>
      </c>
      <c r="U276" s="7">
        <v>0</v>
      </c>
      <c r="V276" s="8">
        <f t="shared" si="4"/>
        <v>98105182.437368423</v>
      </c>
      <c r="W276" s="19"/>
      <c r="X276" s="19"/>
      <c r="Y276" s="19"/>
      <c r="Z276" s="21"/>
      <c r="AA276" s="19"/>
      <c r="AB276" s="18"/>
      <c r="AC276" s="21"/>
      <c r="AD276" s="22"/>
      <c r="AE276" s="22"/>
      <c r="AF276" s="21"/>
    </row>
    <row r="277" spans="1:32" ht="30" x14ac:dyDescent="0.25">
      <c r="A277" s="5" t="s">
        <v>441</v>
      </c>
      <c r="B277" s="5" t="s">
        <v>441</v>
      </c>
      <c r="C277" s="5" t="s">
        <v>481</v>
      </c>
      <c r="D277" s="5" t="s">
        <v>482</v>
      </c>
      <c r="E277" s="16" t="s">
        <v>483</v>
      </c>
      <c r="F277" s="16" t="s">
        <v>773</v>
      </c>
      <c r="G277" s="6">
        <v>52109790.98490718</v>
      </c>
      <c r="H277" s="6">
        <v>0</v>
      </c>
      <c r="I277" s="6">
        <v>0</v>
      </c>
      <c r="J277" s="6">
        <v>3165860.9321266999</v>
      </c>
      <c r="K277" s="6">
        <v>3094461.7647059001</v>
      </c>
      <c r="L277" s="6">
        <v>5645284.5510158259</v>
      </c>
      <c r="M277" s="6">
        <v>72887814.350039959</v>
      </c>
      <c r="N277" s="7">
        <v>0</v>
      </c>
      <c r="O277" s="7">
        <v>0</v>
      </c>
      <c r="P277" s="7">
        <v>-34264171.114261724</v>
      </c>
      <c r="Q277" s="7">
        <v>0</v>
      </c>
      <c r="R277" s="7">
        <v>0</v>
      </c>
      <c r="S277" s="7">
        <v>0</v>
      </c>
      <c r="T277" s="7">
        <v>4148731.44</v>
      </c>
      <c r="U277" s="7">
        <v>0</v>
      </c>
      <c r="V277" s="8">
        <f t="shared" si="4"/>
        <v>106787772.90853384</v>
      </c>
      <c r="W277" s="19"/>
      <c r="X277" s="19"/>
      <c r="Y277" s="19"/>
      <c r="Z277" s="21"/>
      <c r="AA277" s="19"/>
      <c r="AB277" s="18"/>
      <c r="AC277" s="21"/>
      <c r="AD277" s="22"/>
      <c r="AE277" s="22"/>
      <c r="AF277" s="21"/>
    </row>
    <row r="278" spans="1:32" ht="30" x14ac:dyDescent="0.25">
      <c r="A278" s="5" t="s">
        <v>441</v>
      </c>
      <c r="B278" s="5" t="s">
        <v>441</v>
      </c>
      <c r="C278" s="5" t="s">
        <v>481</v>
      </c>
      <c r="D278" s="5" t="s">
        <v>482</v>
      </c>
      <c r="E278" s="16" t="s">
        <v>484</v>
      </c>
      <c r="F278" s="16" t="s">
        <v>771</v>
      </c>
      <c r="G278" s="6">
        <v>37173846.563874081</v>
      </c>
      <c r="H278" s="6">
        <v>0</v>
      </c>
      <c r="I278" s="6">
        <v>0</v>
      </c>
      <c r="J278" s="6">
        <v>726391.47511312005</v>
      </c>
      <c r="K278" s="6">
        <v>1342200.0904977</v>
      </c>
      <c r="L278" s="6">
        <v>38585975.096299432</v>
      </c>
      <c r="M278" s="6">
        <v>0</v>
      </c>
      <c r="N278" s="7">
        <v>0</v>
      </c>
      <c r="O278" s="7">
        <v>-10327388.682438368</v>
      </c>
      <c r="P278" s="7">
        <v>0</v>
      </c>
      <c r="Q278" s="7">
        <v>0</v>
      </c>
      <c r="R278" s="7">
        <v>0</v>
      </c>
      <c r="S278" s="7">
        <v>2738394.36</v>
      </c>
      <c r="T278" s="7">
        <v>0</v>
      </c>
      <c r="U278" s="7">
        <v>0</v>
      </c>
      <c r="V278" s="8">
        <f t="shared" si="4"/>
        <v>70239418.903345957</v>
      </c>
      <c r="W278" s="19"/>
      <c r="X278" s="19"/>
      <c r="Y278" s="19"/>
      <c r="Z278" s="21"/>
      <c r="AA278" s="19"/>
      <c r="AB278" s="18"/>
      <c r="AC278" s="21"/>
      <c r="AD278" s="22"/>
      <c r="AE278" s="22"/>
      <c r="AF278" s="21"/>
    </row>
    <row r="279" spans="1:32" x14ac:dyDescent="0.25">
      <c r="A279" s="5" t="s">
        <v>441</v>
      </c>
      <c r="B279" s="5" t="s">
        <v>441</v>
      </c>
      <c r="C279" s="5" t="s">
        <v>103</v>
      </c>
      <c r="D279" s="5" t="s">
        <v>104</v>
      </c>
      <c r="E279" s="16" t="s">
        <v>485</v>
      </c>
      <c r="F279" s="16" t="s">
        <v>771</v>
      </c>
      <c r="G279" s="6">
        <v>24463732.719548512</v>
      </c>
      <c r="H279" s="6">
        <v>0</v>
      </c>
      <c r="I279" s="6">
        <v>0</v>
      </c>
      <c r="J279" s="6">
        <v>515922.77828054002</v>
      </c>
      <c r="K279" s="6">
        <v>996157.01357466006</v>
      </c>
      <c r="L279" s="6">
        <v>19023954.065399602</v>
      </c>
      <c r="M279" s="6">
        <v>0</v>
      </c>
      <c r="N279" s="7">
        <v>0</v>
      </c>
      <c r="O279" s="7">
        <v>-6517426.6159876855</v>
      </c>
      <c r="P279" s="7">
        <v>0</v>
      </c>
      <c r="Q279" s="7">
        <v>0</v>
      </c>
      <c r="R279" s="7">
        <v>0</v>
      </c>
      <c r="S279" s="7">
        <v>1483673.04</v>
      </c>
      <c r="T279" s="7">
        <v>0</v>
      </c>
      <c r="U279" s="7">
        <v>0</v>
      </c>
      <c r="V279" s="8">
        <f t="shared" si="4"/>
        <v>39966013.000815623</v>
      </c>
      <c r="W279" s="19"/>
      <c r="X279" s="19"/>
      <c r="Y279" s="19"/>
      <c r="Z279" s="21"/>
      <c r="AA279" s="19"/>
      <c r="AB279" s="18"/>
      <c r="AC279" s="21"/>
      <c r="AD279" s="22"/>
      <c r="AE279" s="22"/>
      <c r="AF279" s="21"/>
    </row>
    <row r="280" spans="1:32" x14ac:dyDescent="0.25">
      <c r="A280" s="5" t="s">
        <v>441</v>
      </c>
      <c r="B280" s="5" t="s">
        <v>441</v>
      </c>
      <c r="C280" s="5" t="s">
        <v>103</v>
      </c>
      <c r="D280" s="5" t="s">
        <v>104</v>
      </c>
      <c r="E280" s="16" t="s">
        <v>486</v>
      </c>
      <c r="F280" s="16" t="s">
        <v>771</v>
      </c>
      <c r="G280" s="6">
        <v>106225804.2926385</v>
      </c>
      <c r="H280" s="6">
        <v>0</v>
      </c>
      <c r="I280" s="6">
        <v>0</v>
      </c>
      <c r="J280" s="6">
        <v>3442586.8868777999</v>
      </c>
      <c r="K280" s="6">
        <v>5179307.6018099999</v>
      </c>
      <c r="L280" s="6">
        <v>90172165.313787624</v>
      </c>
      <c r="M280" s="6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8001703.7999999998</v>
      </c>
      <c r="T280" s="7">
        <v>0</v>
      </c>
      <c r="U280" s="7">
        <v>0</v>
      </c>
      <c r="V280" s="8">
        <f t="shared" si="4"/>
        <v>213021567.89511395</v>
      </c>
      <c r="W280" s="19"/>
      <c r="X280" s="19"/>
      <c r="Y280" s="19"/>
      <c r="Z280" s="21"/>
      <c r="AA280" s="19"/>
      <c r="AB280" s="18"/>
      <c r="AC280" s="21"/>
      <c r="AD280" s="22"/>
      <c r="AE280" s="22"/>
      <c r="AF280" s="21"/>
    </row>
    <row r="281" spans="1:32" x14ac:dyDescent="0.25">
      <c r="A281" s="5" t="s">
        <v>441</v>
      </c>
      <c r="B281" s="5" t="s">
        <v>441</v>
      </c>
      <c r="C281" s="5" t="s">
        <v>487</v>
      </c>
      <c r="D281" s="5" t="s">
        <v>488</v>
      </c>
      <c r="E281" s="16" t="s">
        <v>489</v>
      </c>
      <c r="F281" s="16" t="s">
        <v>773</v>
      </c>
      <c r="G281" s="6">
        <v>32561435.549309753</v>
      </c>
      <c r="H281" s="6">
        <v>0</v>
      </c>
      <c r="I281" s="6">
        <v>0</v>
      </c>
      <c r="J281" s="6">
        <v>1472455.4751130999</v>
      </c>
      <c r="K281" s="6">
        <v>1576613.5746605999</v>
      </c>
      <c r="L281" s="6">
        <v>3066317.3411880541</v>
      </c>
      <c r="M281" s="6">
        <v>39590062.659039289</v>
      </c>
      <c r="N281" s="7">
        <v>0</v>
      </c>
      <c r="O281" s="7">
        <v>0</v>
      </c>
      <c r="P281" s="7">
        <v>-8563321.2520173825</v>
      </c>
      <c r="Q281" s="7">
        <v>0</v>
      </c>
      <c r="R281" s="7">
        <v>0</v>
      </c>
      <c r="S281" s="7">
        <v>0</v>
      </c>
      <c r="T281" s="7">
        <v>2307165.12</v>
      </c>
      <c r="U281" s="7">
        <v>0</v>
      </c>
      <c r="V281" s="8">
        <f t="shared" si="4"/>
        <v>72010728.467293411</v>
      </c>
      <c r="W281" s="19"/>
      <c r="X281" s="19"/>
      <c r="Y281" s="19"/>
      <c r="Z281" s="21"/>
      <c r="AA281" s="19"/>
      <c r="AB281" s="18"/>
      <c r="AC281" s="21"/>
      <c r="AD281" s="22"/>
      <c r="AE281" s="22"/>
      <c r="AF281" s="21"/>
    </row>
    <row r="282" spans="1:32" x14ac:dyDescent="0.25">
      <c r="A282" s="5" t="s">
        <v>441</v>
      </c>
      <c r="B282" s="5" t="s">
        <v>441</v>
      </c>
      <c r="C282" s="5" t="s">
        <v>490</v>
      </c>
      <c r="D282" s="5" t="s">
        <v>491</v>
      </c>
      <c r="E282" s="16" t="s">
        <v>492</v>
      </c>
      <c r="F282" s="16" t="s">
        <v>773</v>
      </c>
      <c r="G282" s="6">
        <v>37433886.25004749</v>
      </c>
      <c r="H282" s="6">
        <v>0</v>
      </c>
      <c r="I282" s="6">
        <v>0</v>
      </c>
      <c r="J282" s="6">
        <v>1059098.0180995001</v>
      </c>
      <c r="K282" s="6">
        <v>1278854.0271493001</v>
      </c>
      <c r="L282" s="6">
        <v>2673686.1591623439</v>
      </c>
      <c r="M282" s="6">
        <v>34520693.977105074</v>
      </c>
      <c r="N282" s="7">
        <v>0</v>
      </c>
      <c r="O282" s="7">
        <v>0</v>
      </c>
      <c r="P282" s="7">
        <v>-7116818.5635140212</v>
      </c>
      <c r="Q282" s="7">
        <v>0</v>
      </c>
      <c r="R282" s="7">
        <v>0</v>
      </c>
      <c r="S282" s="7">
        <v>0</v>
      </c>
      <c r="T282" s="7">
        <v>2428338.6</v>
      </c>
      <c r="U282" s="7">
        <v>0</v>
      </c>
      <c r="V282" s="8">
        <f t="shared" si="4"/>
        <v>72277738.468049675</v>
      </c>
      <c r="W282" s="19"/>
      <c r="X282" s="19"/>
      <c r="Y282" s="19"/>
      <c r="Z282" s="21"/>
      <c r="AA282" s="19"/>
      <c r="AB282" s="18"/>
      <c r="AC282" s="21"/>
      <c r="AD282" s="22"/>
      <c r="AE282" s="22"/>
      <c r="AF282" s="21"/>
    </row>
    <row r="283" spans="1:32" ht="30" x14ac:dyDescent="0.25">
      <c r="A283" s="5" t="s">
        <v>441</v>
      </c>
      <c r="B283" s="5" t="s">
        <v>441</v>
      </c>
      <c r="C283" s="5" t="s">
        <v>93</v>
      </c>
      <c r="D283" s="5" t="s">
        <v>94</v>
      </c>
      <c r="E283" s="16" t="s">
        <v>493</v>
      </c>
      <c r="F283" s="16" t="s">
        <v>771</v>
      </c>
      <c r="G283" s="6">
        <v>37217683.031475239</v>
      </c>
      <c r="H283" s="6">
        <v>0</v>
      </c>
      <c r="I283" s="6">
        <v>0</v>
      </c>
      <c r="J283" s="6">
        <v>952363.38461538998</v>
      </c>
      <c r="K283" s="6">
        <v>1878200.7149320999</v>
      </c>
      <c r="L283" s="6">
        <v>35366978.767712049</v>
      </c>
      <c r="M283" s="6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3630683.16</v>
      </c>
      <c r="T283" s="7">
        <v>0</v>
      </c>
      <c r="U283" s="7">
        <v>0</v>
      </c>
      <c r="V283" s="8">
        <f t="shared" si="4"/>
        <v>79045909.058734775</v>
      </c>
      <c r="W283" s="19"/>
      <c r="X283" s="19"/>
      <c r="Y283" s="19"/>
      <c r="Z283" s="21"/>
      <c r="AA283" s="19"/>
      <c r="AB283" s="18"/>
      <c r="AC283" s="21"/>
      <c r="AD283" s="22"/>
      <c r="AE283" s="22"/>
      <c r="AF283" s="21"/>
    </row>
    <row r="284" spans="1:32" ht="30" x14ac:dyDescent="0.25">
      <c r="A284" s="5" t="s">
        <v>441</v>
      </c>
      <c r="B284" s="5" t="s">
        <v>441</v>
      </c>
      <c r="C284" s="5" t="s">
        <v>93</v>
      </c>
      <c r="D284" s="5" t="s">
        <v>94</v>
      </c>
      <c r="E284" s="16" t="s">
        <v>494</v>
      </c>
      <c r="F284" s="16" t="s">
        <v>771</v>
      </c>
      <c r="G284" s="6">
        <v>17437354.224900346</v>
      </c>
      <c r="H284" s="6">
        <v>0</v>
      </c>
      <c r="I284" s="6">
        <v>0</v>
      </c>
      <c r="J284" s="6">
        <v>604451.08597284998</v>
      </c>
      <c r="K284" s="6">
        <v>957581.85520361003</v>
      </c>
      <c r="L284" s="6">
        <v>19174659.036771394</v>
      </c>
      <c r="M284" s="6">
        <v>0</v>
      </c>
      <c r="N284" s="7">
        <v>0</v>
      </c>
      <c r="O284" s="7">
        <v>-1215288.1131516006</v>
      </c>
      <c r="P284" s="7">
        <v>0</v>
      </c>
      <c r="Q284" s="7">
        <v>0</v>
      </c>
      <c r="R284" s="7">
        <v>0</v>
      </c>
      <c r="S284" s="7">
        <v>1416864.4200000002</v>
      </c>
      <c r="T284" s="7">
        <v>0</v>
      </c>
      <c r="U284" s="7">
        <v>0</v>
      </c>
      <c r="V284" s="8">
        <f t="shared" si="4"/>
        <v>38375622.509696595</v>
      </c>
      <c r="W284" s="19"/>
      <c r="X284" s="19"/>
      <c r="Y284" s="19"/>
      <c r="Z284" s="21"/>
      <c r="AA284" s="19"/>
      <c r="AB284" s="18"/>
      <c r="AC284" s="21"/>
      <c r="AD284" s="22"/>
      <c r="AE284" s="22"/>
      <c r="AF284" s="21"/>
    </row>
    <row r="285" spans="1:32" ht="30" x14ac:dyDescent="0.25">
      <c r="A285" s="5" t="s">
        <v>441</v>
      </c>
      <c r="B285" s="5" t="s">
        <v>441</v>
      </c>
      <c r="C285" s="5" t="s">
        <v>93</v>
      </c>
      <c r="D285" s="5" t="s">
        <v>94</v>
      </c>
      <c r="E285" s="16" t="s">
        <v>495</v>
      </c>
      <c r="F285" s="16" t="s">
        <v>771</v>
      </c>
      <c r="G285" s="6">
        <v>50059543.436877966</v>
      </c>
      <c r="H285" s="6">
        <v>0</v>
      </c>
      <c r="I285" s="6">
        <v>0</v>
      </c>
      <c r="J285" s="6">
        <v>1997711.9004525</v>
      </c>
      <c r="K285" s="6">
        <v>3380040.6787330001</v>
      </c>
      <c r="L285" s="6">
        <v>53191285.784473948</v>
      </c>
      <c r="M285" s="6">
        <v>0</v>
      </c>
      <c r="N285" s="7">
        <v>0</v>
      </c>
      <c r="O285" s="7">
        <v>-22430024.599106155</v>
      </c>
      <c r="P285" s="7">
        <v>0</v>
      </c>
      <c r="Q285" s="7">
        <v>0</v>
      </c>
      <c r="R285" s="7">
        <v>0</v>
      </c>
      <c r="S285" s="7">
        <v>3677795.46</v>
      </c>
      <c r="T285" s="7">
        <v>0</v>
      </c>
      <c r="U285" s="7">
        <v>0</v>
      </c>
      <c r="V285" s="8">
        <f t="shared" si="4"/>
        <v>89876352.661431238</v>
      </c>
      <c r="W285" s="19"/>
      <c r="X285" s="19"/>
      <c r="Y285" s="19"/>
      <c r="Z285" s="21"/>
      <c r="AA285" s="19"/>
      <c r="AB285" s="18"/>
      <c r="AC285" s="21"/>
      <c r="AD285" s="22"/>
      <c r="AE285" s="22"/>
      <c r="AF285" s="21"/>
    </row>
    <row r="286" spans="1:32" x14ac:dyDescent="0.25">
      <c r="A286" s="5" t="s">
        <v>441</v>
      </c>
      <c r="B286" s="5" t="s">
        <v>441</v>
      </c>
      <c r="C286" s="5" t="s">
        <v>496</v>
      </c>
      <c r="D286" s="5" t="s">
        <v>497</v>
      </c>
      <c r="E286" s="16" t="s">
        <v>498</v>
      </c>
      <c r="F286" s="16" t="s">
        <v>773</v>
      </c>
      <c r="G286" s="6">
        <v>58677420.636744879</v>
      </c>
      <c r="H286" s="6">
        <v>0</v>
      </c>
      <c r="I286" s="6">
        <v>0</v>
      </c>
      <c r="J286" s="6">
        <v>2393423.2669683001</v>
      </c>
      <c r="K286" s="6">
        <v>2679019.6380090001</v>
      </c>
      <c r="L286" s="6">
        <v>5171931.4361102302</v>
      </c>
      <c r="M286" s="6">
        <v>66776222.693416759</v>
      </c>
      <c r="N286" s="7">
        <v>0</v>
      </c>
      <c r="O286" s="7">
        <v>0</v>
      </c>
      <c r="P286" s="7">
        <v>-11326636.475461233</v>
      </c>
      <c r="Q286" s="7">
        <v>0</v>
      </c>
      <c r="R286" s="7">
        <v>0</v>
      </c>
      <c r="S286" s="7">
        <v>0</v>
      </c>
      <c r="T286" s="7">
        <v>4569688.9799999995</v>
      </c>
      <c r="U286" s="7">
        <v>0</v>
      </c>
      <c r="V286" s="8">
        <f t="shared" si="4"/>
        <v>128941070.17578793</v>
      </c>
      <c r="W286" s="19"/>
      <c r="X286" s="19"/>
      <c r="Y286" s="19"/>
      <c r="Z286" s="21"/>
      <c r="AA286" s="19"/>
      <c r="AB286" s="18"/>
      <c r="AC286" s="21"/>
      <c r="AD286" s="22"/>
      <c r="AE286" s="22"/>
      <c r="AF286" s="21"/>
    </row>
    <row r="287" spans="1:32" ht="30" x14ac:dyDescent="0.25">
      <c r="A287" s="5" t="s">
        <v>441</v>
      </c>
      <c r="B287" s="5" t="s">
        <v>441</v>
      </c>
      <c r="C287" s="5" t="s">
        <v>499</v>
      </c>
      <c r="D287" s="5" t="s">
        <v>500</v>
      </c>
      <c r="E287" s="16" t="s">
        <v>501</v>
      </c>
      <c r="F287" s="16" t="s">
        <v>773</v>
      </c>
      <c r="G287" s="6">
        <v>48018768.804790288</v>
      </c>
      <c r="H287" s="6">
        <v>0</v>
      </c>
      <c r="I287" s="6">
        <v>0</v>
      </c>
      <c r="J287" s="6">
        <v>1452335.9638008999</v>
      </c>
      <c r="K287" s="6">
        <v>1963957.9185520001</v>
      </c>
      <c r="L287" s="6">
        <v>4159711.6249868502</v>
      </c>
      <c r="M287" s="6">
        <v>53707175.596168563</v>
      </c>
      <c r="N287" s="7">
        <v>0</v>
      </c>
      <c r="O287" s="7">
        <v>0</v>
      </c>
      <c r="P287" s="7">
        <v>-5440077.4596797619</v>
      </c>
      <c r="Q287" s="7">
        <v>0</v>
      </c>
      <c r="R287" s="7">
        <v>0</v>
      </c>
      <c r="S287" s="7">
        <v>0</v>
      </c>
      <c r="T287" s="7">
        <v>3960000</v>
      </c>
      <c r="U287" s="7">
        <v>0</v>
      </c>
      <c r="V287" s="8">
        <f t="shared" si="4"/>
        <v>107821872.44861884</v>
      </c>
      <c r="W287" s="19"/>
      <c r="X287" s="19"/>
      <c r="Y287" s="19"/>
      <c r="Z287" s="21"/>
      <c r="AA287" s="19"/>
      <c r="AB287" s="18"/>
      <c r="AC287" s="21"/>
      <c r="AD287" s="22"/>
      <c r="AE287" s="22"/>
      <c r="AF287" s="21"/>
    </row>
    <row r="288" spans="1:32" ht="30" x14ac:dyDescent="0.25">
      <c r="A288" s="5" t="s">
        <v>441</v>
      </c>
      <c r="B288" s="5" t="s">
        <v>441</v>
      </c>
      <c r="C288" s="5" t="s">
        <v>499</v>
      </c>
      <c r="D288" s="5" t="s">
        <v>500</v>
      </c>
      <c r="E288" s="16" t="s">
        <v>632</v>
      </c>
      <c r="F288" s="16" t="s">
        <v>773</v>
      </c>
      <c r="G288" s="6">
        <v>27876051.610289544</v>
      </c>
      <c r="H288" s="6">
        <v>0</v>
      </c>
      <c r="I288" s="6">
        <v>0</v>
      </c>
      <c r="J288" s="6">
        <v>445737.64705882</v>
      </c>
      <c r="K288" s="6">
        <v>660441.99095022003</v>
      </c>
      <c r="L288" s="6">
        <v>1596480.7115734138</v>
      </c>
      <c r="M288" s="6">
        <v>20612599.536305722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2070000</v>
      </c>
      <c r="U288" s="7">
        <v>0</v>
      </c>
      <c r="V288" s="8">
        <f t="shared" si="4"/>
        <v>53261311.496177718</v>
      </c>
      <c r="W288" s="19"/>
      <c r="X288" s="19"/>
      <c r="Y288" s="19"/>
      <c r="Z288" s="21"/>
      <c r="AA288" s="19"/>
      <c r="AB288" s="18"/>
      <c r="AC288" s="21"/>
      <c r="AD288" s="22"/>
      <c r="AE288" s="22"/>
      <c r="AF288" s="21"/>
    </row>
    <row r="289" spans="1:32" x14ac:dyDescent="0.25">
      <c r="A289" s="5" t="s">
        <v>441</v>
      </c>
      <c r="B289" s="5" t="s">
        <v>441</v>
      </c>
      <c r="C289" s="5" t="s">
        <v>502</v>
      </c>
      <c r="D289" s="5" t="s">
        <v>503</v>
      </c>
      <c r="E289" s="16" t="s">
        <v>504</v>
      </c>
      <c r="F289" s="16" t="s">
        <v>771</v>
      </c>
      <c r="G289" s="6">
        <v>27828391.461493384</v>
      </c>
      <c r="H289" s="6">
        <v>0</v>
      </c>
      <c r="I289" s="6">
        <v>0</v>
      </c>
      <c r="J289" s="6">
        <v>1062969.6651584001</v>
      </c>
      <c r="K289" s="6">
        <v>1253950.2262444</v>
      </c>
      <c r="L289" s="6">
        <v>28487693.681572177</v>
      </c>
      <c r="M289" s="6">
        <v>0</v>
      </c>
      <c r="N289" s="7">
        <v>0</v>
      </c>
      <c r="O289" s="7">
        <v>-15062992.299718924</v>
      </c>
      <c r="P289" s="7">
        <v>0</v>
      </c>
      <c r="Q289" s="7">
        <v>0</v>
      </c>
      <c r="R289" s="7">
        <v>0</v>
      </c>
      <c r="S289" s="7">
        <v>1946044.2600000005</v>
      </c>
      <c r="T289" s="7">
        <v>0</v>
      </c>
      <c r="U289" s="7">
        <v>0</v>
      </c>
      <c r="V289" s="8">
        <f t="shared" si="4"/>
        <v>45516056.994749434</v>
      </c>
      <c r="W289" s="19"/>
      <c r="X289" s="19"/>
      <c r="Y289" s="19"/>
      <c r="Z289" s="21"/>
      <c r="AA289" s="19"/>
      <c r="AB289" s="18"/>
      <c r="AC289" s="21"/>
      <c r="AD289" s="22"/>
      <c r="AE289" s="22"/>
      <c r="AF289" s="21"/>
    </row>
    <row r="290" spans="1:32" x14ac:dyDescent="0.25">
      <c r="A290" s="5" t="s">
        <v>441</v>
      </c>
      <c r="B290" s="5" t="s">
        <v>441</v>
      </c>
      <c r="C290" s="5" t="s">
        <v>502</v>
      </c>
      <c r="D290" s="5" t="s">
        <v>503</v>
      </c>
      <c r="E290" s="16" t="s">
        <v>505</v>
      </c>
      <c r="F290" s="16" t="s">
        <v>771</v>
      </c>
      <c r="G290" s="6">
        <v>17544678.251211584</v>
      </c>
      <c r="H290" s="6">
        <v>0</v>
      </c>
      <c r="I290" s="6">
        <v>0</v>
      </c>
      <c r="J290" s="6">
        <v>953136.51583709999</v>
      </c>
      <c r="K290" s="6">
        <v>1322092.9864252999</v>
      </c>
      <c r="L290" s="6">
        <v>33405494.602053043</v>
      </c>
      <c r="M290" s="6">
        <v>0</v>
      </c>
      <c r="N290" s="7">
        <v>0</v>
      </c>
      <c r="O290" s="7">
        <v>-15638123.989222653</v>
      </c>
      <c r="P290" s="7">
        <v>0</v>
      </c>
      <c r="Q290" s="7">
        <v>0</v>
      </c>
      <c r="R290" s="7">
        <v>0</v>
      </c>
      <c r="S290" s="7">
        <v>1239998.9400000002</v>
      </c>
      <c r="T290" s="7">
        <v>0</v>
      </c>
      <c r="U290" s="7">
        <v>0</v>
      </c>
      <c r="V290" s="8">
        <f t="shared" si="4"/>
        <v>38827277.306304373</v>
      </c>
      <c r="W290" s="19"/>
      <c r="X290" s="19"/>
      <c r="Y290" s="19"/>
      <c r="Z290" s="21"/>
      <c r="AA290" s="19"/>
      <c r="AB290" s="18"/>
      <c r="AC290" s="21"/>
      <c r="AD290" s="22"/>
      <c r="AE290" s="22"/>
      <c r="AF290" s="21"/>
    </row>
    <row r="291" spans="1:32" x14ac:dyDescent="0.25">
      <c r="A291" s="5" t="s">
        <v>441</v>
      </c>
      <c r="B291" s="5" t="s">
        <v>441</v>
      </c>
      <c r="C291" s="5" t="s">
        <v>502</v>
      </c>
      <c r="D291" s="5" t="s">
        <v>503</v>
      </c>
      <c r="E291" s="16" t="s">
        <v>506</v>
      </c>
      <c r="F291" s="16" t="s">
        <v>771</v>
      </c>
      <c r="G291" s="6">
        <v>15090685.993662911</v>
      </c>
      <c r="H291" s="6">
        <v>0</v>
      </c>
      <c r="I291" s="6">
        <v>0</v>
      </c>
      <c r="J291" s="6">
        <v>648697.60180995998</v>
      </c>
      <c r="K291" s="6">
        <v>805961.53846153</v>
      </c>
      <c r="L291" s="6">
        <v>15780018.713112894</v>
      </c>
      <c r="M291" s="6">
        <v>0</v>
      </c>
      <c r="N291" s="7">
        <v>0</v>
      </c>
      <c r="O291" s="7">
        <v>-5569743.4262582548</v>
      </c>
      <c r="P291" s="7">
        <v>0</v>
      </c>
      <c r="Q291" s="7">
        <v>0</v>
      </c>
      <c r="R291" s="7">
        <v>0</v>
      </c>
      <c r="S291" s="7">
        <v>1093223.52</v>
      </c>
      <c r="T291" s="7">
        <v>0</v>
      </c>
      <c r="U291" s="7">
        <v>0</v>
      </c>
      <c r="V291" s="8">
        <f t="shared" si="4"/>
        <v>27848843.94078904</v>
      </c>
      <c r="W291" s="19"/>
      <c r="X291" s="19"/>
      <c r="Y291" s="19"/>
      <c r="Z291" s="21"/>
      <c r="AA291" s="19"/>
      <c r="AB291" s="18"/>
      <c r="AC291" s="21"/>
      <c r="AD291" s="22"/>
      <c r="AE291" s="22"/>
      <c r="AF291" s="21"/>
    </row>
    <row r="292" spans="1:32" x14ac:dyDescent="0.25">
      <c r="A292" s="5" t="s">
        <v>441</v>
      </c>
      <c r="B292" s="5" t="s">
        <v>441</v>
      </c>
      <c r="C292" s="5" t="s">
        <v>502</v>
      </c>
      <c r="D292" s="5" t="s">
        <v>503</v>
      </c>
      <c r="E292" s="16" t="s">
        <v>507</v>
      </c>
      <c r="F292" s="16" t="s">
        <v>771</v>
      </c>
      <c r="G292" s="6">
        <v>20684674.272387654</v>
      </c>
      <c r="H292" s="6">
        <v>0</v>
      </c>
      <c r="I292" s="6">
        <v>0</v>
      </c>
      <c r="J292" s="6">
        <v>604244.05429864</v>
      </c>
      <c r="K292" s="6">
        <v>782801.80995475</v>
      </c>
      <c r="L292" s="6">
        <v>16431874.305907574</v>
      </c>
      <c r="M292" s="6">
        <v>0</v>
      </c>
      <c r="N292" s="7">
        <v>0</v>
      </c>
      <c r="O292" s="7">
        <v>-2512938.2405977231</v>
      </c>
      <c r="P292" s="7">
        <v>0</v>
      </c>
      <c r="Q292" s="7">
        <v>0</v>
      </c>
      <c r="R292" s="7">
        <v>0</v>
      </c>
      <c r="S292" s="7">
        <v>1441905.84</v>
      </c>
      <c r="T292" s="7">
        <v>0</v>
      </c>
      <c r="U292" s="7">
        <v>0</v>
      </c>
      <c r="V292" s="8">
        <f t="shared" si="4"/>
        <v>37432562.041950896</v>
      </c>
      <c r="W292" s="19"/>
      <c r="X292" s="19"/>
      <c r="Y292" s="19"/>
      <c r="Z292" s="21"/>
      <c r="AA292" s="19"/>
      <c r="AB292" s="18"/>
      <c r="AC292" s="21"/>
      <c r="AD292" s="22"/>
      <c r="AE292" s="22"/>
      <c r="AF292" s="21"/>
    </row>
    <row r="293" spans="1:32" x14ac:dyDescent="0.25">
      <c r="A293" s="5" t="s">
        <v>441</v>
      </c>
      <c r="B293" s="5" t="s">
        <v>441</v>
      </c>
      <c r="C293" s="5" t="s">
        <v>266</v>
      </c>
      <c r="D293" s="5" t="s">
        <v>267</v>
      </c>
      <c r="E293" s="16" t="s">
        <v>508</v>
      </c>
      <c r="F293" s="16" t="s">
        <v>774</v>
      </c>
      <c r="G293" s="6">
        <v>136323755.19901651</v>
      </c>
      <c r="H293" s="6">
        <v>0</v>
      </c>
      <c r="I293" s="6">
        <v>0</v>
      </c>
      <c r="J293" s="6">
        <v>8916427.2398189995</v>
      </c>
      <c r="K293" s="6">
        <v>19903543.457013998</v>
      </c>
      <c r="L293" s="6">
        <v>201367745.03048074</v>
      </c>
      <c r="M293" s="6">
        <v>0</v>
      </c>
      <c r="N293" s="7">
        <v>0</v>
      </c>
      <c r="O293" s="7">
        <v>-40316564.604587466</v>
      </c>
      <c r="P293" s="7">
        <v>0</v>
      </c>
      <c r="Q293" s="7">
        <v>0</v>
      </c>
      <c r="R293" s="7">
        <v>0</v>
      </c>
      <c r="S293" s="7">
        <v>14434669.619999999</v>
      </c>
      <c r="T293" s="7">
        <v>0</v>
      </c>
      <c r="U293" s="7">
        <v>0</v>
      </c>
      <c r="V293" s="8">
        <f t="shared" si="4"/>
        <v>340629575.94174278</v>
      </c>
      <c r="W293" s="19"/>
      <c r="X293" s="19"/>
      <c r="Y293" s="19"/>
      <c r="Z293" s="21"/>
      <c r="AA293" s="19"/>
      <c r="AB293" s="18"/>
      <c r="AC293" s="21"/>
      <c r="AD293" s="22"/>
      <c r="AE293" s="22"/>
      <c r="AF293" s="21"/>
    </row>
    <row r="294" spans="1:32" x14ac:dyDescent="0.25">
      <c r="A294" s="5" t="s">
        <v>441</v>
      </c>
      <c r="B294" s="5" t="s">
        <v>441</v>
      </c>
      <c r="C294" s="5" t="s">
        <v>509</v>
      </c>
      <c r="D294" s="5" t="s">
        <v>510</v>
      </c>
      <c r="E294" s="16" t="s">
        <v>511</v>
      </c>
      <c r="F294" s="16" t="s">
        <v>771</v>
      </c>
      <c r="G294" s="6">
        <v>39015035.114543296</v>
      </c>
      <c r="H294" s="6">
        <v>0</v>
      </c>
      <c r="I294" s="6">
        <v>0</v>
      </c>
      <c r="J294" s="6">
        <v>1286005.7918552</v>
      </c>
      <c r="K294" s="6">
        <v>1694313.0769231</v>
      </c>
      <c r="L294" s="6">
        <v>52743669.480975248</v>
      </c>
      <c r="M294" s="6">
        <v>0</v>
      </c>
      <c r="N294" s="7">
        <v>0</v>
      </c>
      <c r="O294" s="7">
        <v>-26074065.037822623</v>
      </c>
      <c r="P294" s="7">
        <v>0</v>
      </c>
      <c r="Q294" s="7">
        <v>0</v>
      </c>
      <c r="R294" s="7">
        <v>0</v>
      </c>
      <c r="S294" s="7">
        <v>2533360.3199999998</v>
      </c>
      <c r="T294" s="7">
        <v>0</v>
      </c>
      <c r="U294" s="7">
        <v>0</v>
      </c>
      <c r="V294" s="8">
        <f t="shared" si="4"/>
        <v>71198318.746474221</v>
      </c>
      <c r="W294" s="19"/>
      <c r="X294" s="19"/>
      <c r="Y294" s="19"/>
      <c r="Z294" s="21"/>
      <c r="AA294" s="19"/>
      <c r="AB294" s="18"/>
      <c r="AC294" s="21"/>
      <c r="AD294" s="22"/>
      <c r="AE294" s="22"/>
      <c r="AF294" s="21"/>
    </row>
    <row r="295" spans="1:32" x14ac:dyDescent="0.25">
      <c r="A295" s="5" t="s">
        <v>441</v>
      </c>
      <c r="B295" s="5" t="s">
        <v>441</v>
      </c>
      <c r="C295" s="5" t="s">
        <v>512</v>
      </c>
      <c r="D295" s="5" t="s">
        <v>513</v>
      </c>
      <c r="E295" s="16" t="s">
        <v>514</v>
      </c>
      <c r="F295" s="16" t="s">
        <v>771</v>
      </c>
      <c r="G295" s="6">
        <v>35434186.360400647</v>
      </c>
      <c r="H295" s="6">
        <v>0</v>
      </c>
      <c r="I295" s="6">
        <v>0</v>
      </c>
      <c r="J295" s="6">
        <v>1142907.8914027</v>
      </c>
      <c r="K295" s="6">
        <v>1617113.4841628999</v>
      </c>
      <c r="L295" s="6">
        <v>40905325.581235066</v>
      </c>
      <c r="M295" s="6">
        <v>0</v>
      </c>
      <c r="N295" s="7">
        <v>0</v>
      </c>
      <c r="O295" s="7">
        <v>-23634701.431517053</v>
      </c>
      <c r="P295" s="7">
        <v>0</v>
      </c>
      <c r="Q295" s="7">
        <v>0</v>
      </c>
      <c r="R295" s="7">
        <v>0</v>
      </c>
      <c r="S295" s="7">
        <v>2299568.94</v>
      </c>
      <c r="T295" s="7">
        <v>0</v>
      </c>
      <c r="U295" s="7">
        <v>0</v>
      </c>
      <c r="V295" s="8">
        <f t="shared" si="4"/>
        <v>57764400.825684264</v>
      </c>
      <c r="W295" s="19"/>
      <c r="X295" s="19"/>
      <c r="Y295" s="19"/>
      <c r="Z295" s="21"/>
      <c r="AA295" s="19"/>
      <c r="AB295" s="18"/>
      <c r="AC295" s="21"/>
      <c r="AD295" s="22"/>
      <c r="AE295" s="22"/>
      <c r="AF295" s="21"/>
    </row>
    <row r="296" spans="1:32" x14ac:dyDescent="0.25">
      <c r="A296" s="5" t="s">
        <v>441</v>
      </c>
      <c r="B296" s="5" t="s">
        <v>441</v>
      </c>
      <c r="C296" s="5" t="s">
        <v>515</v>
      </c>
      <c r="D296" s="5" t="s">
        <v>516</v>
      </c>
      <c r="E296" s="16" t="s">
        <v>663</v>
      </c>
      <c r="F296" s="16" t="s">
        <v>771</v>
      </c>
      <c r="G296" s="6">
        <v>28269113.745704904</v>
      </c>
      <c r="H296" s="6">
        <v>0</v>
      </c>
      <c r="I296" s="6">
        <v>0</v>
      </c>
      <c r="J296" s="6">
        <v>1232260.5520362</v>
      </c>
      <c r="K296" s="6">
        <v>1553952.0814479999</v>
      </c>
      <c r="L296" s="6">
        <v>29189770.142476268</v>
      </c>
      <c r="M296" s="6">
        <v>0</v>
      </c>
      <c r="N296" s="7">
        <v>0</v>
      </c>
      <c r="O296" s="7">
        <v>-13329485.093536856</v>
      </c>
      <c r="P296" s="7">
        <v>0</v>
      </c>
      <c r="Q296" s="7">
        <v>0</v>
      </c>
      <c r="R296" s="7">
        <v>0</v>
      </c>
      <c r="S296" s="7">
        <v>2028653.2800000003</v>
      </c>
      <c r="T296" s="7">
        <v>0</v>
      </c>
      <c r="U296" s="7">
        <v>0</v>
      </c>
      <c r="V296" s="8">
        <f t="shared" si="4"/>
        <v>48944264.708128519</v>
      </c>
      <c r="W296" s="19"/>
      <c r="X296" s="19"/>
      <c r="Y296" s="19"/>
      <c r="Z296" s="21"/>
      <c r="AA296" s="19"/>
      <c r="AB296" s="18"/>
      <c r="AC296" s="21"/>
      <c r="AD296" s="22"/>
      <c r="AE296" s="22"/>
      <c r="AF296" s="21"/>
    </row>
    <row r="297" spans="1:32" x14ac:dyDescent="0.25">
      <c r="A297" s="5" t="s">
        <v>441</v>
      </c>
      <c r="B297" s="5" t="s">
        <v>441</v>
      </c>
      <c r="C297" s="5" t="s">
        <v>515</v>
      </c>
      <c r="D297" s="5" t="s">
        <v>516</v>
      </c>
      <c r="E297" s="16" t="s">
        <v>664</v>
      </c>
      <c r="F297" s="16" t="s">
        <v>774</v>
      </c>
      <c r="G297" s="6">
        <v>97980339.598350316</v>
      </c>
      <c r="H297" s="6">
        <v>0</v>
      </c>
      <c r="I297" s="6">
        <v>0</v>
      </c>
      <c r="J297" s="6">
        <v>3917691.5475113001</v>
      </c>
      <c r="K297" s="6">
        <v>7112235.8642533999</v>
      </c>
      <c r="L297" s="6">
        <v>112191767.353681</v>
      </c>
      <c r="M297" s="6">
        <v>0</v>
      </c>
      <c r="N297" s="7">
        <v>0</v>
      </c>
      <c r="O297" s="7">
        <v>-29084027.228878248</v>
      </c>
      <c r="P297" s="7">
        <v>0</v>
      </c>
      <c r="Q297" s="7">
        <v>0</v>
      </c>
      <c r="R297" s="7">
        <v>0</v>
      </c>
      <c r="S297" s="7">
        <v>6702309.540000001</v>
      </c>
      <c r="T297" s="7">
        <v>0</v>
      </c>
      <c r="U297" s="7">
        <v>0</v>
      </c>
      <c r="V297" s="8">
        <f t="shared" si="4"/>
        <v>198820316.67491773</v>
      </c>
      <c r="W297" s="19"/>
      <c r="X297" s="19"/>
      <c r="Y297" s="19"/>
      <c r="Z297" s="21"/>
      <c r="AA297" s="19"/>
      <c r="AB297" s="18"/>
      <c r="AC297" s="21"/>
      <c r="AD297" s="22"/>
      <c r="AE297" s="22"/>
      <c r="AF297" s="21"/>
    </row>
    <row r="298" spans="1:32" x14ac:dyDescent="0.25">
      <c r="A298" s="5" t="s">
        <v>441</v>
      </c>
      <c r="B298" s="5" t="s">
        <v>441</v>
      </c>
      <c r="C298" s="5" t="s">
        <v>515</v>
      </c>
      <c r="D298" s="5" t="s">
        <v>516</v>
      </c>
      <c r="E298" s="16" t="s">
        <v>665</v>
      </c>
      <c r="F298" s="16" t="s">
        <v>771</v>
      </c>
      <c r="G298" s="6">
        <v>25960623.19065946</v>
      </c>
      <c r="H298" s="6">
        <v>0</v>
      </c>
      <c r="I298" s="6">
        <v>0</v>
      </c>
      <c r="J298" s="6">
        <v>982556.87782805006</v>
      </c>
      <c r="K298" s="6">
        <v>1158779.8190045001</v>
      </c>
      <c r="L298" s="6">
        <v>27239239.211146552</v>
      </c>
      <c r="M298" s="6">
        <v>0</v>
      </c>
      <c r="N298" s="7">
        <v>0</v>
      </c>
      <c r="O298" s="7">
        <v>-3926135.6357561052</v>
      </c>
      <c r="P298" s="7">
        <v>0</v>
      </c>
      <c r="Q298" s="7">
        <v>0</v>
      </c>
      <c r="R298" s="7">
        <v>0</v>
      </c>
      <c r="S298" s="7">
        <v>1957618.2600000005</v>
      </c>
      <c r="T298" s="7">
        <v>0</v>
      </c>
      <c r="U298" s="7">
        <v>0</v>
      </c>
      <c r="V298" s="8">
        <f t="shared" si="4"/>
        <v>53372681.722882457</v>
      </c>
      <c r="W298" s="19"/>
      <c r="X298" s="19"/>
      <c r="Y298" s="19"/>
      <c r="Z298" s="21"/>
      <c r="AA298" s="19"/>
      <c r="AB298" s="18"/>
      <c r="AC298" s="21"/>
      <c r="AD298" s="22"/>
      <c r="AE298" s="22"/>
      <c r="AF298" s="21"/>
    </row>
    <row r="299" spans="1:32" x14ac:dyDescent="0.25">
      <c r="A299" s="5" t="s">
        <v>441</v>
      </c>
      <c r="B299" s="5" t="s">
        <v>441</v>
      </c>
      <c r="C299" s="5" t="s">
        <v>515</v>
      </c>
      <c r="D299" s="5" t="s">
        <v>516</v>
      </c>
      <c r="E299" s="16" t="s">
        <v>666</v>
      </c>
      <c r="F299" s="16" t="s">
        <v>773</v>
      </c>
      <c r="G299" s="6">
        <v>11502772.682684215</v>
      </c>
      <c r="H299" s="6">
        <v>0</v>
      </c>
      <c r="I299" s="6">
        <v>0</v>
      </c>
      <c r="J299" s="6">
        <v>664805.95475112996</v>
      </c>
      <c r="K299" s="6">
        <v>550580.36199093994</v>
      </c>
      <c r="L299" s="6">
        <v>786699.75266955502</v>
      </c>
      <c r="M299" s="6">
        <v>10157295.88183165</v>
      </c>
      <c r="N299" s="7">
        <v>0</v>
      </c>
      <c r="O299" s="7">
        <v>0</v>
      </c>
      <c r="P299" s="7">
        <v>-5903837.6420379393</v>
      </c>
      <c r="Q299" s="7">
        <v>0</v>
      </c>
      <c r="R299" s="7">
        <v>0</v>
      </c>
      <c r="S299" s="7">
        <v>0</v>
      </c>
      <c r="T299" s="7">
        <v>657635.57999999996</v>
      </c>
      <c r="U299" s="7">
        <v>0</v>
      </c>
      <c r="V299" s="8">
        <f t="shared" si="4"/>
        <v>18415952.571889546</v>
      </c>
      <c r="W299" s="19"/>
      <c r="X299" s="19"/>
      <c r="Y299" s="19"/>
      <c r="Z299" s="21"/>
      <c r="AA299" s="19"/>
      <c r="AB299" s="18"/>
      <c r="AC299" s="21"/>
      <c r="AD299" s="22"/>
      <c r="AE299" s="22"/>
      <c r="AF299" s="21"/>
    </row>
    <row r="300" spans="1:32" x14ac:dyDescent="0.25">
      <c r="A300" s="5" t="s">
        <v>441</v>
      </c>
      <c r="B300" s="5" t="s">
        <v>441</v>
      </c>
      <c r="C300" s="5" t="s">
        <v>515</v>
      </c>
      <c r="D300" s="5" t="s">
        <v>516</v>
      </c>
      <c r="E300" s="16" t="s">
        <v>667</v>
      </c>
      <c r="F300" s="16" t="s">
        <v>773</v>
      </c>
      <c r="G300" s="6">
        <v>11429612.863265207</v>
      </c>
      <c r="H300" s="6">
        <v>0</v>
      </c>
      <c r="I300" s="6">
        <v>0</v>
      </c>
      <c r="J300" s="6">
        <v>786006.10859729</v>
      </c>
      <c r="K300" s="6">
        <v>534575.11312216998</v>
      </c>
      <c r="L300" s="6">
        <v>709840.00872240402</v>
      </c>
      <c r="M300" s="6">
        <v>9164938.6858062521</v>
      </c>
      <c r="N300" s="7">
        <v>0</v>
      </c>
      <c r="O300" s="7">
        <v>0</v>
      </c>
      <c r="P300" s="7">
        <v>-5622839.0334139215</v>
      </c>
      <c r="Q300" s="7">
        <v>0</v>
      </c>
      <c r="R300" s="7">
        <v>0</v>
      </c>
      <c r="S300" s="7">
        <v>0</v>
      </c>
      <c r="T300" s="7">
        <v>639224.28</v>
      </c>
      <c r="U300" s="7">
        <v>0</v>
      </c>
      <c r="V300" s="8">
        <f t="shared" si="4"/>
        <v>17641358.026099402</v>
      </c>
      <c r="W300" s="19"/>
      <c r="X300" s="19"/>
      <c r="Y300" s="19"/>
      <c r="Z300" s="21"/>
      <c r="AA300" s="19"/>
      <c r="AB300" s="18"/>
      <c r="AC300" s="21"/>
      <c r="AD300" s="22"/>
      <c r="AE300" s="22"/>
      <c r="AF300" s="21"/>
    </row>
    <row r="301" spans="1:32" ht="30" x14ac:dyDescent="0.25">
      <c r="A301" s="5" t="s">
        <v>441</v>
      </c>
      <c r="B301" s="5" t="s">
        <v>441</v>
      </c>
      <c r="C301" s="5" t="s">
        <v>518</v>
      </c>
      <c r="D301" s="5" t="s">
        <v>519</v>
      </c>
      <c r="E301" s="16" t="s">
        <v>520</v>
      </c>
      <c r="F301" s="16" t="s">
        <v>773</v>
      </c>
      <c r="G301" s="6">
        <v>30680596.615126453</v>
      </c>
      <c r="H301" s="6">
        <v>0</v>
      </c>
      <c r="I301" s="6">
        <v>0</v>
      </c>
      <c r="J301" s="6">
        <v>853384.44343890995</v>
      </c>
      <c r="K301" s="6">
        <v>1111088.5972851</v>
      </c>
      <c r="L301" s="6">
        <v>1982409.5038451552</v>
      </c>
      <c r="M301" s="6">
        <v>25595431.829210449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2504617.3800000004</v>
      </c>
      <c r="U301" s="7">
        <v>0</v>
      </c>
      <c r="V301" s="8">
        <f t="shared" si="4"/>
        <v>62727528.368906073</v>
      </c>
      <c r="W301" s="19"/>
      <c r="X301" s="19"/>
      <c r="Y301" s="19"/>
      <c r="Z301" s="21"/>
      <c r="AA301" s="19"/>
      <c r="AB301" s="18"/>
      <c r="AC301" s="21"/>
      <c r="AD301" s="22"/>
      <c r="AE301" s="22"/>
      <c r="AF301" s="21"/>
    </row>
    <row r="302" spans="1:32" ht="30" x14ac:dyDescent="0.25">
      <c r="A302" s="5" t="s">
        <v>441</v>
      </c>
      <c r="B302" s="5" t="s">
        <v>441</v>
      </c>
      <c r="C302" s="5" t="s">
        <v>518</v>
      </c>
      <c r="D302" s="5" t="s">
        <v>519</v>
      </c>
      <c r="E302" s="16" t="s">
        <v>521</v>
      </c>
      <c r="F302" s="16" t="s">
        <v>771</v>
      </c>
      <c r="G302" s="6">
        <v>121884189.1292538</v>
      </c>
      <c r="H302" s="6">
        <v>0</v>
      </c>
      <c r="I302" s="6">
        <v>0</v>
      </c>
      <c r="J302" s="6">
        <v>7660210.0542986002</v>
      </c>
      <c r="K302" s="6">
        <v>6022575.6923077004</v>
      </c>
      <c r="L302" s="6">
        <v>120214950.19429579</v>
      </c>
      <c r="M302" s="6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12168837.18</v>
      </c>
      <c r="T302" s="7">
        <v>0</v>
      </c>
      <c r="U302" s="7">
        <v>0</v>
      </c>
      <c r="V302" s="8">
        <f t="shared" si="4"/>
        <v>267950762.2501559</v>
      </c>
      <c r="W302" s="19"/>
      <c r="X302" s="19"/>
      <c r="Y302" s="19"/>
      <c r="Z302" s="21"/>
      <c r="AA302" s="19"/>
      <c r="AB302" s="18"/>
      <c r="AC302" s="21"/>
      <c r="AD302" s="22"/>
      <c r="AE302" s="22"/>
      <c r="AF302" s="21"/>
    </row>
    <row r="303" spans="1:32" x14ac:dyDescent="0.25">
      <c r="A303" s="5" t="s">
        <v>441</v>
      </c>
      <c r="B303" s="5" t="s">
        <v>441</v>
      </c>
      <c r="C303" s="5" t="s">
        <v>522</v>
      </c>
      <c r="D303" s="5" t="s">
        <v>523</v>
      </c>
      <c r="E303" s="16" t="s">
        <v>524</v>
      </c>
      <c r="F303" s="16" t="s">
        <v>771</v>
      </c>
      <c r="G303" s="6">
        <v>71406873.734162062</v>
      </c>
      <c r="H303" s="6">
        <v>0</v>
      </c>
      <c r="I303" s="6">
        <v>0</v>
      </c>
      <c r="J303" s="6">
        <v>2402572.6244343999</v>
      </c>
      <c r="K303" s="6">
        <v>3573174.7963800998</v>
      </c>
      <c r="L303" s="6">
        <v>78891058.164762512</v>
      </c>
      <c r="M303" s="6">
        <v>0</v>
      </c>
      <c r="N303" s="7">
        <v>0</v>
      </c>
      <c r="O303" s="7">
        <v>-21432630.343594074</v>
      </c>
      <c r="P303" s="7">
        <v>0</v>
      </c>
      <c r="Q303" s="7">
        <v>0</v>
      </c>
      <c r="R303" s="7">
        <v>0</v>
      </c>
      <c r="S303" s="7">
        <v>6091374.0599999996</v>
      </c>
      <c r="T303" s="7">
        <v>0</v>
      </c>
      <c r="U303" s="7">
        <v>0</v>
      </c>
      <c r="V303" s="8">
        <f t="shared" si="4"/>
        <v>140932423.036145</v>
      </c>
      <c r="W303" s="19"/>
      <c r="X303" s="19"/>
      <c r="Y303" s="19"/>
      <c r="Z303" s="21"/>
      <c r="AA303" s="19"/>
      <c r="AB303" s="18"/>
      <c r="AC303" s="21"/>
      <c r="AD303" s="22"/>
      <c r="AE303" s="22"/>
      <c r="AF303" s="21"/>
    </row>
    <row r="304" spans="1:32" ht="30" x14ac:dyDescent="0.25">
      <c r="A304" s="5" t="s">
        <v>441</v>
      </c>
      <c r="B304" s="5" t="s">
        <v>441</v>
      </c>
      <c r="C304" s="5" t="s">
        <v>106</v>
      </c>
      <c r="D304" s="5" t="s">
        <v>107</v>
      </c>
      <c r="E304" s="16" t="s">
        <v>525</v>
      </c>
      <c r="F304" s="16" t="s">
        <v>771</v>
      </c>
      <c r="G304" s="6">
        <v>93042434.117349625</v>
      </c>
      <c r="H304" s="6">
        <v>0</v>
      </c>
      <c r="I304" s="6">
        <v>0</v>
      </c>
      <c r="J304" s="6">
        <v>3354131.6018099999</v>
      </c>
      <c r="K304" s="6">
        <v>6626316.9683258003</v>
      </c>
      <c r="L304" s="6">
        <v>110938816.80897796</v>
      </c>
      <c r="M304" s="6">
        <v>0</v>
      </c>
      <c r="N304" s="7">
        <v>0</v>
      </c>
      <c r="O304" s="7">
        <v>-7706904.2133450601</v>
      </c>
      <c r="P304" s="7">
        <v>0</v>
      </c>
      <c r="Q304" s="7">
        <v>0</v>
      </c>
      <c r="R304" s="7">
        <v>0</v>
      </c>
      <c r="S304" s="7">
        <v>7867329.4799999995</v>
      </c>
      <c r="T304" s="7">
        <v>0</v>
      </c>
      <c r="U304" s="7">
        <v>0</v>
      </c>
      <c r="V304" s="8">
        <f t="shared" si="4"/>
        <v>214122124.7631183</v>
      </c>
      <c r="W304" s="19"/>
      <c r="X304" s="19"/>
      <c r="Y304" s="19"/>
      <c r="Z304" s="21"/>
      <c r="AA304" s="19"/>
      <c r="AB304" s="18"/>
      <c r="AC304" s="21"/>
      <c r="AD304" s="22"/>
      <c r="AE304" s="22"/>
      <c r="AF304" s="21"/>
    </row>
    <row r="305" spans="1:32" x14ac:dyDescent="0.25">
      <c r="A305" s="5" t="s">
        <v>441</v>
      </c>
      <c r="B305" s="5" t="s">
        <v>441</v>
      </c>
      <c r="C305" s="5" t="s">
        <v>526</v>
      </c>
      <c r="D305" s="5" t="s">
        <v>527</v>
      </c>
      <c r="E305" s="16" t="s">
        <v>528</v>
      </c>
      <c r="F305" s="16" t="s">
        <v>771</v>
      </c>
      <c r="G305" s="6">
        <v>54025624.714366823</v>
      </c>
      <c r="H305" s="6">
        <v>0</v>
      </c>
      <c r="I305" s="6">
        <v>0</v>
      </c>
      <c r="J305" s="6">
        <v>2111503.0769230998</v>
      </c>
      <c r="K305" s="6">
        <v>2462765.1131222001</v>
      </c>
      <c r="L305" s="6">
        <v>54608108.401150942</v>
      </c>
      <c r="M305" s="6">
        <v>0</v>
      </c>
      <c r="N305" s="7">
        <v>0</v>
      </c>
      <c r="O305" s="7">
        <v>-31499966.931069229</v>
      </c>
      <c r="P305" s="7">
        <v>0</v>
      </c>
      <c r="Q305" s="7">
        <v>0</v>
      </c>
      <c r="R305" s="7">
        <v>0</v>
      </c>
      <c r="S305" s="7">
        <v>3969903.6</v>
      </c>
      <c r="T305" s="7">
        <v>0</v>
      </c>
      <c r="U305" s="7">
        <v>0</v>
      </c>
      <c r="V305" s="8">
        <f t="shared" si="4"/>
        <v>85677937.974493831</v>
      </c>
      <c r="W305" s="19"/>
      <c r="X305" s="19"/>
      <c r="Y305" s="19"/>
      <c r="Z305" s="21"/>
      <c r="AA305" s="19"/>
      <c r="AB305" s="18"/>
      <c r="AC305" s="21"/>
      <c r="AD305" s="22"/>
      <c r="AE305" s="22"/>
      <c r="AF305" s="21"/>
    </row>
    <row r="306" spans="1:32" ht="30" x14ac:dyDescent="0.25">
      <c r="A306" s="5" t="s">
        <v>441</v>
      </c>
      <c r="B306" s="5" t="s">
        <v>441</v>
      </c>
      <c r="C306" s="5" t="s">
        <v>529</v>
      </c>
      <c r="D306" s="5" t="s">
        <v>530</v>
      </c>
      <c r="E306" s="16" t="s">
        <v>531</v>
      </c>
      <c r="F306" s="16" t="s">
        <v>771</v>
      </c>
      <c r="G306" s="6">
        <v>28260358.893562663</v>
      </c>
      <c r="H306" s="6">
        <v>0</v>
      </c>
      <c r="I306" s="6">
        <v>0</v>
      </c>
      <c r="J306" s="6">
        <v>1143751.4208145</v>
      </c>
      <c r="K306" s="6">
        <v>1666198.3710407</v>
      </c>
      <c r="L306" s="6">
        <v>30890636.03219251</v>
      </c>
      <c r="M306" s="6">
        <v>0</v>
      </c>
      <c r="N306" s="7">
        <v>0</v>
      </c>
      <c r="O306" s="7">
        <v>-12594638.544935394</v>
      </c>
      <c r="P306" s="7">
        <v>0</v>
      </c>
      <c r="Q306" s="7">
        <v>0</v>
      </c>
      <c r="R306" s="7">
        <v>0</v>
      </c>
      <c r="S306" s="7">
        <v>2055931.2</v>
      </c>
      <c r="T306" s="7">
        <v>0</v>
      </c>
      <c r="U306" s="7">
        <v>0</v>
      </c>
      <c r="V306" s="8">
        <f t="shared" si="4"/>
        <v>51422237.372674987</v>
      </c>
      <c r="W306" s="19"/>
      <c r="X306" s="19"/>
      <c r="Y306" s="19"/>
      <c r="Z306" s="21"/>
      <c r="AA306" s="19"/>
      <c r="AB306" s="18"/>
      <c r="AC306" s="21"/>
      <c r="AD306" s="22"/>
      <c r="AE306" s="22"/>
      <c r="AF306" s="21"/>
    </row>
    <row r="307" spans="1:32" ht="30" x14ac:dyDescent="0.25">
      <c r="A307" s="5" t="s">
        <v>441</v>
      </c>
      <c r="B307" s="5" t="s">
        <v>441</v>
      </c>
      <c r="C307" s="5" t="s">
        <v>532</v>
      </c>
      <c r="D307" s="5" t="s">
        <v>533</v>
      </c>
      <c r="E307" s="16" t="s">
        <v>534</v>
      </c>
      <c r="F307" s="16" t="s">
        <v>773</v>
      </c>
      <c r="G307" s="6">
        <v>39752018.739373416</v>
      </c>
      <c r="H307" s="6">
        <v>0</v>
      </c>
      <c r="I307" s="6">
        <v>0</v>
      </c>
      <c r="J307" s="6">
        <v>1261299.3755656001</v>
      </c>
      <c r="K307" s="6">
        <v>1629314.0271493001</v>
      </c>
      <c r="L307" s="6">
        <v>2944621.4315104499</v>
      </c>
      <c r="M307" s="6">
        <v>38018813.452452466</v>
      </c>
      <c r="N307" s="7">
        <v>0</v>
      </c>
      <c r="O307" s="7">
        <v>0</v>
      </c>
      <c r="P307" s="7">
        <v>-1991424.1445446305</v>
      </c>
      <c r="Q307" s="7">
        <v>0</v>
      </c>
      <c r="R307" s="7">
        <v>0</v>
      </c>
      <c r="S307" s="7">
        <v>0</v>
      </c>
      <c r="T307" s="7">
        <v>2703809.16</v>
      </c>
      <c r="U307" s="7">
        <v>0</v>
      </c>
      <c r="V307" s="8">
        <f t="shared" si="4"/>
        <v>84318452.041506588</v>
      </c>
      <c r="W307" s="19"/>
      <c r="X307" s="19"/>
      <c r="Y307" s="19"/>
      <c r="Z307" s="21"/>
      <c r="AA307" s="19"/>
      <c r="AB307" s="18"/>
      <c r="AC307" s="21"/>
      <c r="AD307" s="22"/>
      <c r="AE307" s="22"/>
      <c r="AF307" s="21"/>
    </row>
    <row r="308" spans="1:32" x14ac:dyDescent="0.25">
      <c r="A308" s="5" t="s">
        <v>441</v>
      </c>
      <c r="B308" s="5" t="s">
        <v>441</v>
      </c>
      <c r="C308" s="5" t="s">
        <v>39</v>
      </c>
      <c r="D308" s="5" t="s">
        <v>40</v>
      </c>
      <c r="E308" s="16" t="s">
        <v>535</v>
      </c>
      <c r="F308" s="16" t="s">
        <v>774</v>
      </c>
      <c r="G308" s="6">
        <v>47438522.302505262</v>
      </c>
      <c r="H308" s="6">
        <v>0</v>
      </c>
      <c r="I308" s="6">
        <v>0</v>
      </c>
      <c r="J308" s="6">
        <v>1365806.1538462001</v>
      </c>
      <c r="K308" s="6">
        <v>2683376.8144796002</v>
      </c>
      <c r="L308" s="6">
        <v>69810283.144395322</v>
      </c>
      <c r="M308" s="6">
        <v>0</v>
      </c>
      <c r="N308" s="7">
        <v>0</v>
      </c>
      <c r="O308" s="7">
        <v>-5727543.978382308</v>
      </c>
      <c r="P308" s="7">
        <v>0</v>
      </c>
      <c r="Q308" s="7">
        <v>0</v>
      </c>
      <c r="R308" s="7">
        <v>0</v>
      </c>
      <c r="S308" s="7">
        <v>3316517.28</v>
      </c>
      <c r="T308" s="7">
        <v>0</v>
      </c>
      <c r="U308" s="7">
        <v>0</v>
      </c>
      <c r="V308" s="8">
        <f t="shared" si="4"/>
        <v>118886961.71684407</v>
      </c>
      <c r="W308" s="19"/>
      <c r="X308" s="19"/>
      <c r="Y308" s="19"/>
      <c r="Z308" s="21"/>
      <c r="AA308" s="19"/>
      <c r="AB308" s="18"/>
      <c r="AC308" s="21"/>
      <c r="AD308" s="22"/>
      <c r="AE308" s="22"/>
      <c r="AF308" s="21"/>
    </row>
    <row r="309" spans="1:32" x14ac:dyDescent="0.25">
      <c r="A309" s="5" t="s">
        <v>441</v>
      </c>
      <c r="B309" s="5" t="s">
        <v>441</v>
      </c>
      <c r="C309" s="5" t="s">
        <v>536</v>
      </c>
      <c r="D309" s="5" t="s">
        <v>537</v>
      </c>
      <c r="E309" s="16" t="s">
        <v>538</v>
      </c>
      <c r="F309" s="16" t="s">
        <v>771</v>
      </c>
      <c r="G309" s="6">
        <v>68949717.784064576</v>
      </c>
      <c r="H309" s="6">
        <v>0</v>
      </c>
      <c r="I309" s="6">
        <v>0</v>
      </c>
      <c r="J309" s="6">
        <v>2508222.8144796002</v>
      </c>
      <c r="K309" s="6">
        <v>3421866.0633483999</v>
      </c>
      <c r="L309" s="6">
        <v>67369374.967322856</v>
      </c>
      <c r="M309" s="6">
        <v>0</v>
      </c>
      <c r="N309" s="7">
        <v>0</v>
      </c>
      <c r="O309" s="7">
        <v>-31593096.637493528</v>
      </c>
      <c r="P309" s="7">
        <v>0</v>
      </c>
      <c r="Q309" s="7">
        <v>0</v>
      </c>
      <c r="R309" s="7">
        <v>0</v>
      </c>
      <c r="S309" s="7">
        <v>5005413.540000001</v>
      </c>
      <c r="T309" s="7">
        <v>0</v>
      </c>
      <c r="U309" s="7">
        <v>0</v>
      </c>
      <c r="V309" s="8">
        <f t="shared" si="4"/>
        <v>115661498.5317219</v>
      </c>
      <c r="W309" s="19"/>
      <c r="X309" s="19"/>
      <c r="Y309" s="19"/>
      <c r="Z309" s="21"/>
      <c r="AA309" s="19"/>
      <c r="AB309" s="18"/>
      <c r="AC309" s="21"/>
      <c r="AD309" s="22"/>
      <c r="AE309" s="22"/>
      <c r="AF309" s="21"/>
    </row>
    <row r="310" spans="1:32" x14ac:dyDescent="0.25">
      <c r="A310" s="5" t="s">
        <v>441</v>
      </c>
      <c r="B310" s="5" t="s">
        <v>441</v>
      </c>
      <c r="C310" s="5" t="s">
        <v>539</v>
      </c>
      <c r="D310" s="5" t="s">
        <v>540</v>
      </c>
      <c r="E310" s="16" t="s">
        <v>541</v>
      </c>
      <c r="F310" s="16" t="s">
        <v>771</v>
      </c>
      <c r="G310" s="6">
        <v>79918278.833407819</v>
      </c>
      <c r="H310" s="6">
        <v>0</v>
      </c>
      <c r="I310" s="6">
        <v>0</v>
      </c>
      <c r="J310" s="6">
        <v>3703072.8506787</v>
      </c>
      <c r="K310" s="6">
        <v>3993933.4841629001</v>
      </c>
      <c r="L310" s="6">
        <v>89393822.937023804</v>
      </c>
      <c r="M310" s="6">
        <v>0</v>
      </c>
      <c r="N310" s="7">
        <v>0</v>
      </c>
      <c r="O310" s="7">
        <v>-14040450.094508139</v>
      </c>
      <c r="P310" s="7">
        <v>0</v>
      </c>
      <c r="Q310" s="7">
        <v>0</v>
      </c>
      <c r="R310" s="7">
        <v>0</v>
      </c>
      <c r="S310" s="7">
        <v>6408793.4400000004</v>
      </c>
      <c r="T310" s="7">
        <v>0</v>
      </c>
      <c r="U310" s="7">
        <v>0</v>
      </c>
      <c r="V310" s="8">
        <f t="shared" si="4"/>
        <v>169377451.45076507</v>
      </c>
      <c r="W310" s="19"/>
      <c r="X310" s="19"/>
      <c r="Y310" s="19"/>
      <c r="Z310" s="21"/>
      <c r="AA310" s="19"/>
      <c r="AB310" s="18"/>
      <c r="AC310" s="21"/>
      <c r="AD310" s="22"/>
      <c r="AE310" s="22"/>
      <c r="AF310" s="21"/>
    </row>
    <row r="311" spans="1:32" ht="30" x14ac:dyDescent="0.25">
      <c r="A311" s="5" t="s">
        <v>441</v>
      </c>
      <c r="B311" s="5" t="s">
        <v>441</v>
      </c>
      <c r="C311" s="5" t="s">
        <v>542</v>
      </c>
      <c r="D311" s="5" t="s">
        <v>543</v>
      </c>
      <c r="E311" s="16" t="s">
        <v>544</v>
      </c>
      <c r="F311" s="16" t="s">
        <v>771</v>
      </c>
      <c r="G311" s="6">
        <v>72644645.648605108</v>
      </c>
      <c r="H311" s="6">
        <v>0</v>
      </c>
      <c r="I311" s="6">
        <v>0</v>
      </c>
      <c r="J311" s="6">
        <v>2925519.6742082001</v>
      </c>
      <c r="K311" s="6">
        <v>3794581.3122172002</v>
      </c>
      <c r="L311" s="6">
        <v>82845522.210870773</v>
      </c>
      <c r="M311" s="6">
        <v>0</v>
      </c>
      <c r="N311" s="7">
        <v>0</v>
      </c>
      <c r="O311" s="7">
        <v>-10294591.263262993</v>
      </c>
      <c r="P311" s="7">
        <v>0</v>
      </c>
      <c r="Q311" s="7">
        <v>0</v>
      </c>
      <c r="R311" s="7">
        <v>0</v>
      </c>
      <c r="S311" s="7">
        <v>5708387.8799999999</v>
      </c>
      <c r="T311" s="7">
        <v>0</v>
      </c>
      <c r="U311" s="7">
        <v>0</v>
      </c>
      <c r="V311" s="8">
        <f t="shared" si="4"/>
        <v>157624065.46263829</v>
      </c>
      <c r="W311" s="19"/>
      <c r="X311" s="19"/>
      <c r="Y311" s="19"/>
      <c r="Z311" s="21"/>
      <c r="AA311" s="19"/>
      <c r="AB311" s="18"/>
      <c r="AC311" s="21"/>
      <c r="AD311" s="22"/>
      <c r="AE311" s="22"/>
      <c r="AF311" s="21"/>
    </row>
    <row r="312" spans="1:32" x14ac:dyDescent="0.25">
      <c r="A312" s="5" t="s">
        <v>441</v>
      </c>
      <c r="B312" s="5" t="s">
        <v>441</v>
      </c>
      <c r="C312" s="5" t="s">
        <v>545</v>
      </c>
      <c r="D312" s="5" t="s">
        <v>546</v>
      </c>
      <c r="E312" s="16" t="s">
        <v>547</v>
      </c>
      <c r="F312" s="16" t="s">
        <v>773</v>
      </c>
      <c r="G312" s="6">
        <v>43158933.028504357</v>
      </c>
      <c r="H312" s="6">
        <v>0</v>
      </c>
      <c r="I312" s="6">
        <v>0</v>
      </c>
      <c r="J312" s="6">
        <v>2622533.8461537999</v>
      </c>
      <c r="K312" s="6">
        <v>3170434.7873303001</v>
      </c>
      <c r="L312" s="6">
        <v>4518108.8271836974</v>
      </c>
      <c r="M312" s="6">
        <v>58334539.992281586</v>
      </c>
      <c r="N312" s="7">
        <v>0</v>
      </c>
      <c r="O312" s="7">
        <v>0</v>
      </c>
      <c r="P312" s="7">
        <v>-26518009.893726137</v>
      </c>
      <c r="Q312" s="7">
        <v>0</v>
      </c>
      <c r="R312" s="7">
        <v>0</v>
      </c>
      <c r="S312" s="7">
        <v>0</v>
      </c>
      <c r="T312" s="7">
        <v>2953447.92</v>
      </c>
      <c r="U312" s="7">
        <v>0</v>
      </c>
      <c r="V312" s="8">
        <f t="shared" si="4"/>
        <v>88239988.507727608</v>
      </c>
      <c r="W312" s="19"/>
      <c r="X312" s="19"/>
      <c r="Y312" s="19"/>
      <c r="Z312" s="21"/>
      <c r="AA312" s="19"/>
      <c r="AB312" s="18"/>
      <c r="AC312" s="21"/>
      <c r="AD312" s="22"/>
      <c r="AE312" s="22"/>
      <c r="AF312" s="21"/>
    </row>
    <row r="313" spans="1:32" x14ac:dyDescent="0.25">
      <c r="A313" s="5" t="s">
        <v>441</v>
      </c>
      <c r="B313" s="5" t="s">
        <v>441</v>
      </c>
      <c r="C313" s="5" t="s">
        <v>548</v>
      </c>
      <c r="D313" s="5" t="s">
        <v>549</v>
      </c>
      <c r="E313" s="16" t="s">
        <v>550</v>
      </c>
      <c r="F313" s="16" t="s">
        <v>771</v>
      </c>
      <c r="G313" s="6">
        <v>48206914.109523125</v>
      </c>
      <c r="H313" s="6">
        <v>0</v>
      </c>
      <c r="I313" s="6">
        <v>0</v>
      </c>
      <c r="J313" s="6">
        <v>2066056.9230769</v>
      </c>
      <c r="K313" s="6">
        <v>2992430.5429864</v>
      </c>
      <c r="L313" s="6">
        <v>61328014.027849376</v>
      </c>
      <c r="M313" s="6">
        <v>0</v>
      </c>
      <c r="N313" s="7">
        <v>0</v>
      </c>
      <c r="O313" s="7">
        <v>-28026444.690777827</v>
      </c>
      <c r="P313" s="7">
        <v>0</v>
      </c>
      <c r="Q313" s="7">
        <v>0</v>
      </c>
      <c r="R313" s="7">
        <v>0</v>
      </c>
      <c r="S313" s="7">
        <v>3787353.5399999996</v>
      </c>
      <c r="T313" s="7">
        <v>0</v>
      </c>
      <c r="U313" s="7">
        <v>0</v>
      </c>
      <c r="V313" s="8">
        <f t="shared" si="4"/>
        <v>90354324.452657983</v>
      </c>
      <c r="W313" s="19"/>
      <c r="X313" s="19"/>
      <c r="Y313" s="19"/>
      <c r="Z313" s="21"/>
      <c r="AA313" s="19"/>
      <c r="AB313" s="18"/>
      <c r="AC313" s="21"/>
      <c r="AD313" s="22"/>
      <c r="AE313" s="22"/>
      <c r="AF313" s="21"/>
    </row>
    <row r="314" spans="1:32" ht="30" x14ac:dyDescent="0.25">
      <c r="A314" s="5" t="s">
        <v>441</v>
      </c>
      <c r="B314" s="5" t="s">
        <v>441</v>
      </c>
      <c r="C314" s="5" t="s">
        <v>551</v>
      </c>
      <c r="D314" s="5" t="s">
        <v>552</v>
      </c>
      <c r="E314" s="16" t="s">
        <v>553</v>
      </c>
      <c r="F314" s="16" t="s">
        <v>771</v>
      </c>
      <c r="G314" s="6">
        <v>46929483.747340649</v>
      </c>
      <c r="H314" s="6">
        <v>0</v>
      </c>
      <c r="I314" s="6">
        <v>0</v>
      </c>
      <c r="J314" s="6">
        <v>1119935.7013574999</v>
      </c>
      <c r="K314" s="6">
        <v>1543713.6199095</v>
      </c>
      <c r="L314" s="6">
        <v>49509633.663913861</v>
      </c>
      <c r="M314" s="6">
        <v>0</v>
      </c>
      <c r="N314" s="7">
        <v>0</v>
      </c>
      <c r="O314" s="7">
        <v>-9037839.7015965171</v>
      </c>
      <c r="P314" s="7">
        <v>0</v>
      </c>
      <c r="Q314" s="7">
        <v>0</v>
      </c>
      <c r="R314" s="7">
        <v>0</v>
      </c>
      <c r="S314" s="7">
        <v>3478807.44</v>
      </c>
      <c r="T314" s="7">
        <v>0</v>
      </c>
      <c r="U314" s="7">
        <v>0</v>
      </c>
      <c r="V314" s="8">
        <f t="shared" si="4"/>
        <v>93543734.470924988</v>
      </c>
      <c r="W314" s="19"/>
      <c r="X314" s="19"/>
      <c r="Y314" s="19"/>
      <c r="Z314" s="21"/>
      <c r="AA314" s="19"/>
      <c r="AB314" s="18"/>
      <c r="AC314" s="21"/>
      <c r="AD314" s="22"/>
      <c r="AE314" s="22"/>
      <c r="AF314" s="21"/>
    </row>
    <row r="315" spans="1:32" ht="30" x14ac:dyDescent="0.25">
      <c r="A315" s="5" t="s">
        <v>441</v>
      </c>
      <c r="B315" s="5" t="s">
        <v>441</v>
      </c>
      <c r="C315" s="5" t="s">
        <v>554</v>
      </c>
      <c r="D315" s="5" t="s">
        <v>555</v>
      </c>
      <c r="E315" s="16" t="s">
        <v>556</v>
      </c>
      <c r="F315" s="16" t="s">
        <v>771</v>
      </c>
      <c r="G315" s="6">
        <v>68168133.736175209</v>
      </c>
      <c r="H315" s="6">
        <v>0</v>
      </c>
      <c r="I315" s="6">
        <v>0</v>
      </c>
      <c r="J315" s="6">
        <v>3701328.8506787</v>
      </c>
      <c r="K315" s="6">
        <v>4092544.199095</v>
      </c>
      <c r="L315" s="6">
        <v>76604535.958927244</v>
      </c>
      <c r="M315" s="6">
        <v>0</v>
      </c>
      <c r="N315" s="7">
        <v>0</v>
      </c>
      <c r="O315" s="7">
        <v>-19501205.952086557</v>
      </c>
      <c r="P315" s="7">
        <v>0</v>
      </c>
      <c r="Q315" s="7">
        <v>0</v>
      </c>
      <c r="R315" s="7">
        <v>0</v>
      </c>
      <c r="S315" s="7">
        <v>5349875.4000000004</v>
      </c>
      <c r="T315" s="7">
        <v>0</v>
      </c>
      <c r="U315" s="7">
        <v>0</v>
      </c>
      <c r="V315" s="8">
        <f t="shared" si="4"/>
        <v>138415212.19278958</v>
      </c>
      <c r="W315" s="19"/>
      <c r="X315" s="19"/>
      <c r="Y315" s="19"/>
      <c r="Z315" s="21"/>
      <c r="AA315" s="19"/>
      <c r="AB315" s="18"/>
      <c r="AC315" s="21"/>
      <c r="AD315" s="22"/>
      <c r="AE315" s="22"/>
      <c r="AF315" s="21"/>
    </row>
    <row r="316" spans="1:32" ht="30" x14ac:dyDescent="0.25">
      <c r="A316" s="5" t="s">
        <v>441</v>
      </c>
      <c r="B316" s="5" t="s">
        <v>441</v>
      </c>
      <c r="C316" s="5" t="s">
        <v>557</v>
      </c>
      <c r="D316" s="5" t="s">
        <v>558</v>
      </c>
      <c r="E316" s="16" t="s">
        <v>559</v>
      </c>
      <c r="F316" s="16" t="s">
        <v>771</v>
      </c>
      <c r="G316" s="6">
        <v>35048144.12452098</v>
      </c>
      <c r="H316" s="6">
        <v>0</v>
      </c>
      <c r="I316" s="6">
        <v>0</v>
      </c>
      <c r="J316" s="6">
        <v>846574.28959276003</v>
      </c>
      <c r="K316" s="6">
        <v>1274192.7149320999</v>
      </c>
      <c r="L316" s="6">
        <v>31125721.573827509</v>
      </c>
      <c r="M316" s="6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2591745.8400000003</v>
      </c>
      <c r="T316" s="7">
        <v>0</v>
      </c>
      <c r="U316" s="7">
        <v>0</v>
      </c>
      <c r="V316" s="8">
        <f t="shared" si="4"/>
        <v>70886378.542873353</v>
      </c>
      <c r="W316" s="19"/>
      <c r="X316" s="19"/>
      <c r="Y316" s="19"/>
      <c r="Z316" s="21"/>
      <c r="AA316" s="19"/>
      <c r="AB316" s="18"/>
      <c r="AC316" s="21"/>
      <c r="AD316" s="22"/>
      <c r="AE316" s="22"/>
      <c r="AF316" s="21"/>
    </row>
    <row r="317" spans="1:32" x14ac:dyDescent="0.25">
      <c r="A317" s="5" t="s">
        <v>441</v>
      </c>
      <c r="B317" s="5" t="s">
        <v>441</v>
      </c>
      <c r="C317" s="5" t="s">
        <v>560</v>
      </c>
      <c r="D317" s="5" t="s">
        <v>561</v>
      </c>
      <c r="E317" s="16" t="s">
        <v>562</v>
      </c>
      <c r="F317" s="16" t="s">
        <v>771</v>
      </c>
      <c r="G317" s="6">
        <v>40891979.947520711</v>
      </c>
      <c r="H317" s="6">
        <v>0</v>
      </c>
      <c r="I317" s="6">
        <v>0</v>
      </c>
      <c r="J317" s="6">
        <v>1608084.9773756</v>
      </c>
      <c r="K317" s="6">
        <v>2142535.7013575002</v>
      </c>
      <c r="L317" s="6">
        <v>49831904.557740875</v>
      </c>
      <c r="M317" s="6">
        <v>0</v>
      </c>
      <c r="N317" s="7">
        <v>0</v>
      </c>
      <c r="O317" s="7">
        <v>-3820449.2336846096</v>
      </c>
      <c r="P317" s="7">
        <v>0</v>
      </c>
      <c r="Q317" s="7">
        <v>0</v>
      </c>
      <c r="R317" s="7">
        <v>0</v>
      </c>
      <c r="S317" s="7">
        <v>3239676</v>
      </c>
      <c r="T317" s="7">
        <v>0</v>
      </c>
      <c r="U317" s="7">
        <v>0</v>
      </c>
      <c r="V317" s="8">
        <f t="shared" si="4"/>
        <v>93893731.950310066</v>
      </c>
      <c r="W317" s="19"/>
      <c r="X317" s="19"/>
      <c r="Y317" s="19"/>
      <c r="Z317" s="21"/>
      <c r="AA317" s="19"/>
      <c r="AB317" s="18"/>
      <c r="AC317" s="21"/>
      <c r="AD317" s="22"/>
      <c r="AE317" s="22"/>
      <c r="AF317" s="21"/>
    </row>
    <row r="318" spans="1:32" x14ac:dyDescent="0.25">
      <c r="A318" s="5" t="s">
        <v>441</v>
      </c>
      <c r="B318" s="5" t="s">
        <v>441</v>
      </c>
      <c r="C318" s="5" t="s">
        <v>563</v>
      </c>
      <c r="D318" s="5" t="s">
        <v>564</v>
      </c>
      <c r="E318" s="16" t="s">
        <v>565</v>
      </c>
      <c r="F318" s="16" t="s">
        <v>773</v>
      </c>
      <c r="G318" s="6">
        <v>30950984.412976827</v>
      </c>
      <c r="H318" s="6">
        <v>0</v>
      </c>
      <c r="I318" s="6">
        <v>0</v>
      </c>
      <c r="J318" s="6">
        <v>1429377.5837103999</v>
      </c>
      <c r="K318" s="6">
        <v>1404481.4932126999</v>
      </c>
      <c r="L318" s="6">
        <v>2427085.7072027978</v>
      </c>
      <c r="M318" s="6">
        <v>31336768.029948153</v>
      </c>
      <c r="N318" s="7">
        <v>0</v>
      </c>
      <c r="O318" s="7">
        <v>0</v>
      </c>
      <c r="P318" s="7">
        <v>-11584652.248178074</v>
      </c>
      <c r="Q318" s="7">
        <v>0</v>
      </c>
      <c r="R318" s="7">
        <v>0</v>
      </c>
      <c r="S318" s="7">
        <v>0</v>
      </c>
      <c r="T318" s="7">
        <v>1837369.6199999999</v>
      </c>
      <c r="U318" s="7">
        <v>0</v>
      </c>
      <c r="V318" s="8">
        <f t="shared" si="4"/>
        <v>57801414.598872796</v>
      </c>
      <c r="W318" s="19"/>
      <c r="X318" s="19"/>
      <c r="Y318" s="19"/>
      <c r="Z318" s="21"/>
      <c r="AA318" s="19"/>
      <c r="AB318" s="18"/>
      <c r="AC318" s="21"/>
      <c r="AD318" s="22"/>
      <c r="AE318" s="22"/>
      <c r="AF318" s="21"/>
    </row>
    <row r="319" spans="1:32" x14ac:dyDescent="0.25">
      <c r="A319" s="5" t="s">
        <v>441</v>
      </c>
      <c r="B319" s="5" t="s">
        <v>441</v>
      </c>
      <c r="C319" s="5" t="s">
        <v>295</v>
      </c>
      <c r="D319" s="5" t="s">
        <v>296</v>
      </c>
      <c r="E319" s="16" t="s">
        <v>566</v>
      </c>
      <c r="F319" s="16" t="s">
        <v>771</v>
      </c>
      <c r="G319" s="6">
        <v>13726834.17366101</v>
      </c>
      <c r="H319" s="6">
        <v>0</v>
      </c>
      <c r="I319" s="6">
        <v>0</v>
      </c>
      <c r="J319" s="6">
        <v>486070.57013574999</v>
      </c>
      <c r="K319" s="6">
        <v>808853.39366516005</v>
      </c>
      <c r="L319" s="6">
        <v>13262924.595718127</v>
      </c>
      <c r="M319" s="6">
        <v>0</v>
      </c>
      <c r="N319" s="7">
        <v>0</v>
      </c>
      <c r="O319" s="7">
        <v>-7847731.3079454191</v>
      </c>
      <c r="P319" s="7">
        <v>0</v>
      </c>
      <c r="Q319" s="7">
        <v>0</v>
      </c>
      <c r="R319" s="7">
        <v>0</v>
      </c>
      <c r="S319" s="7">
        <v>819294.12</v>
      </c>
      <c r="T319" s="7">
        <v>0</v>
      </c>
      <c r="U319" s="7">
        <v>0</v>
      </c>
      <c r="V319" s="8">
        <f t="shared" si="4"/>
        <v>21256245.545234628</v>
      </c>
      <c r="W319" s="19"/>
      <c r="X319" s="19"/>
      <c r="Y319" s="19"/>
      <c r="Z319" s="21"/>
      <c r="AA319" s="19"/>
      <c r="AB319" s="18"/>
      <c r="AC319" s="21"/>
      <c r="AD319" s="22"/>
      <c r="AE319" s="22"/>
      <c r="AF319" s="21"/>
    </row>
    <row r="320" spans="1:32" x14ac:dyDescent="0.25">
      <c r="A320" s="5" t="s">
        <v>441</v>
      </c>
      <c r="B320" s="5" t="s">
        <v>441</v>
      </c>
      <c r="C320" s="5" t="s">
        <v>295</v>
      </c>
      <c r="D320" s="5" t="s">
        <v>296</v>
      </c>
      <c r="E320" s="16" t="s">
        <v>567</v>
      </c>
      <c r="F320" s="16" t="s">
        <v>771</v>
      </c>
      <c r="G320" s="6">
        <v>37583115.183545463</v>
      </c>
      <c r="H320" s="6">
        <v>0</v>
      </c>
      <c r="I320" s="6">
        <v>0</v>
      </c>
      <c r="J320" s="6">
        <v>865924.48868777999</v>
      </c>
      <c r="K320" s="6">
        <v>1240124.5701357001</v>
      </c>
      <c r="L320" s="6">
        <v>27531194.597266015</v>
      </c>
      <c r="M320" s="6">
        <v>0</v>
      </c>
      <c r="N320" s="7">
        <v>0</v>
      </c>
      <c r="O320" s="7">
        <v>-7624033.1984525993</v>
      </c>
      <c r="P320" s="7">
        <v>0</v>
      </c>
      <c r="Q320" s="7">
        <v>0</v>
      </c>
      <c r="R320" s="7">
        <v>0</v>
      </c>
      <c r="S320" s="7">
        <v>2398257.9</v>
      </c>
      <c r="T320" s="7">
        <v>0</v>
      </c>
      <c r="U320" s="7">
        <v>0</v>
      </c>
      <c r="V320" s="8">
        <f t="shared" si="4"/>
        <v>61994583.541182354</v>
      </c>
      <c r="W320" s="19"/>
      <c r="X320" s="19"/>
      <c r="Y320" s="19"/>
      <c r="Z320" s="21"/>
      <c r="AA320" s="19"/>
      <c r="AB320" s="18"/>
      <c r="AC320" s="21"/>
      <c r="AD320" s="22"/>
      <c r="AE320" s="22"/>
      <c r="AF320" s="21"/>
    </row>
    <row r="321" spans="1:32" ht="30" x14ac:dyDescent="0.25">
      <c r="A321" s="5" t="s">
        <v>441</v>
      </c>
      <c r="B321" s="5" t="s">
        <v>441</v>
      </c>
      <c r="C321" s="5" t="s">
        <v>568</v>
      </c>
      <c r="D321" s="5" t="s">
        <v>569</v>
      </c>
      <c r="E321" s="16" t="s">
        <v>570</v>
      </c>
      <c r="F321" s="16" t="s">
        <v>771</v>
      </c>
      <c r="G321" s="6">
        <v>54881226.65071483</v>
      </c>
      <c r="H321" s="6">
        <v>0</v>
      </c>
      <c r="I321" s="6">
        <v>0</v>
      </c>
      <c r="J321" s="6">
        <v>1470861.6199095</v>
      </c>
      <c r="K321" s="6">
        <v>2531072.1266967999</v>
      </c>
      <c r="L321" s="6">
        <v>65997016.736773372</v>
      </c>
      <c r="M321" s="6">
        <v>0</v>
      </c>
      <c r="N321" s="7">
        <v>0</v>
      </c>
      <c r="O321" s="7">
        <v>-19713684.076337233</v>
      </c>
      <c r="P321" s="7">
        <v>0</v>
      </c>
      <c r="Q321" s="7">
        <v>0</v>
      </c>
      <c r="R321" s="7">
        <v>0</v>
      </c>
      <c r="S321" s="7">
        <v>4680000</v>
      </c>
      <c r="T321" s="7">
        <v>0</v>
      </c>
      <c r="U321" s="7">
        <v>0</v>
      </c>
      <c r="V321" s="8">
        <f t="shared" si="4"/>
        <v>109846493.05775727</v>
      </c>
      <c r="W321" s="19"/>
      <c r="X321" s="19"/>
      <c r="Y321" s="19"/>
      <c r="Z321" s="21"/>
      <c r="AA321" s="19"/>
      <c r="AB321" s="18"/>
      <c r="AC321" s="21"/>
      <c r="AD321" s="22"/>
      <c r="AE321" s="22"/>
      <c r="AF321" s="21"/>
    </row>
    <row r="322" spans="1:32" x14ac:dyDescent="0.25">
      <c r="A322" s="5" t="s">
        <v>441</v>
      </c>
      <c r="B322" s="5" t="s">
        <v>441</v>
      </c>
      <c r="C322" s="5" t="s">
        <v>571</v>
      </c>
      <c r="D322" s="5" t="s">
        <v>572</v>
      </c>
      <c r="E322" s="16" t="s">
        <v>573</v>
      </c>
      <c r="F322" s="16" t="s">
        <v>771</v>
      </c>
      <c r="G322" s="6">
        <v>60825826.474691987</v>
      </c>
      <c r="H322" s="6">
        <v>0</v>
      </c>
      <c r="I322" s="6">
        <v>0</v>
      </c>
      <c r="J322" s="6">
        <v>1977882.3167421001</v>
      </c>
      <c r="K322" s="6">
        <v>2448188.3710407</v>
      </c>
      <c r="L322" s="6">
        <v>57656527.552111164</v>
      </c>
      <c r="M322" s="6">
        <v>0</v>
      </c>
      <c r="N322" s="7">
        <v>0</v>
      </c>
      <c r="O322" s="7">
        <v>-14184650.326461336</v>
      </c>
      <c r="P322" s="7">
        <v>0</v>
      </c>
      <c r="Q322" s="7">
        <v>0</v>
      </c>
      <c r="R322" s="7">
        <v>0</v>
      </c>
      <c r="S322" s="7">
        <v>4673050.2</v>
      </c>
      <c r="T322" s="7">
        <v>0</v>
      </c>
      <c r="U322" s="7">
        <v>0</v>
      </c>
      <c r="V322" s="8">
        <f t="shared" si="4"/>
        <v>113396824.58812463</v>
      </c>
      <c r="W322" s="19"/>
      <c r="X322" s="19"/>
      <c r="Y322" s="19"/>
      <c r="Z322" s="21"/>
      <c r="AA322" s="19"/>
      <c r="AB322" s="18"/>
      <c r="AC322" s="21"/>
      <c r="AD322" s="22"/>
      <c r="AE322" s="22"/>
      <c r="AF322" s="21"/>
    </row>
    <row r="323" spans="1:32" x14ac:dyDescent="0.25">
      <c r="A323" s="5" t="s">
        <v>441</v>
      </c>
      <c r="B323" s="5" t="s">
        <v>441</v>
      </c>
      <c r="C323" s="5" t="s">
        <v>574</v>
      </c>
      <c r="D323" s="5" t="s">
        <v>575</v>
      </c>
      <c r="E323" s="16" t="s">
        <v>576</v>
      </c>
      <c r="F323" s="16" t="s">
        <v>771</v>
      </c>
      <c r="G323" s="6">
        <v>49574972.814666659</v>
      </c>
      <c r="H323" s="6">
        <v>0</v>
      </c>
      <c r="I323" s="6">
        <v>0</v>
      </c>
      <c r="J323" s="6">
        <v>1803649.2760181001</v>
      </c>
      <c r="K323" s="6">
        <v>2801428.2171946</v>
      </c>
      <c r="L323" s="6">
        <v>53713897.557543889</v>
      </c>
      <c r="M323" s="6">
        <v>0</v>
      </c>
      <c r="N323" s="7">
        <v>0</v>
      </c>
      <c r="O323" s="7">
        <v>-19651632.821346045</v>
      </c>
      <c r="P323" s="7">
        <v>0</v>
      </c>
      <c r="Q323" s="7">
        <v>0</v>
      </c>
      <c r="R323" s="7">
        <v>0</v>
      </c>
      <c r="S323" s="7">
        <v>3987359.82</v>
      </c>
      <c r="T323" s="7">
        <v>0</v>
      </c>
      <c r="U323" s="7">
        <v>0</v>
      </c>
      <c r="V323" s="8">
        <f t="shared" si="4"/>
        <v>92229674.864077196</v>
      </c>
      <c r="W323" s="19"/>
      <c r="X323" s="19"/>
      <c r="Y323" s="19"/>
      <c r="Z323" s="21"/>
      <c r="AA323" s="19"/>
      <c r="AB323" s="18"/>
      <c r="AC323" s="21"/>
      <c r="AD323" s="22"/>
      <c r="AE323" s="22"/>
      <c r="AF323" s="21"/>
    </row>
    <row r="324" spans="1:32" ht="30" x14ac:dyDescent="0.25">
      <c r="A324" s="5" t="s">
        <v>441</v>
      </c>
      <c r="B324" s="5" t="s">
        <v>441</v>
      </c>
      <c r="C324" s="5" t="s">
        <v>577</v>
      </c>
      <c r="D324" s="5" t="s">
        <v>578</v>
      </c>
      <c r="E324" s="16" t="s">
        <v>579</v>
      </c>
      <c r="F324" s="16" t="s">
        <v>771</v>
      </c>
      <c r="G324" s="6">
        <v>55405793.152294829</v>
      </c>
      <c r="H324" s="6">
        <v>0</v>
      </c>
      <c r="I324" s="6">
        <v>0</v>
      </c>
      <c r="J324" s="6">
        <v>2136541.3393664998</v>
      </c>
      <c r="K324" s="6">
        <v>2950160.6787330001</v>
      </c>
      <c r="L324" s="6">
        <v>69386384.660473824</v>
      </c>
      <c r="M324" s="6">
        <v>0</v>
      </c>
      <c r="N324" s="7">
        <v>0</v>
      </c>
      <c r="O324" s="7">
        <v>-13447627.850796171</v>
      </c>
      <c r="P324" s="7">
        <v>0</v>
      </c>
      <c r="Q324" s="7">
        <v>0</v>
      </c>
      <c r="R324" s="7">
        <v>0</v>
      </c>
      <c r="S324" s="7">
        <v>4854436.74</v>
      </c>
      <c r="T324" s="7">
        <v>0</v>
      </c>
      <c r="U324" s="7">
        <v>0</v>
      </c>
      <c r="V324" s="8">
        <f t="shared" si="4"/>
        <v>121285688.72007199</v>
      </c>
      <c r="W324" s="19"/>
      <c r="X324" s="19"/>
      <c r="Y324" s="19"/>
      <c r="Z324" s="21"/>
      <c r="AA324" s="19"/>
      <c r="AB324" s="18"/>
      <c r="AC324" s="21"/>
      <c r="AD324" s="22"/>
      <c r="AE324" s="22"/>
      <c r="AF324" s="21"/>
    </row>
    <row r="325" spans="1:32" x14ac:dyDescent="0.25">
      <c r="A325" s="5" t="s">
        <v>441</v>
      </c>
      <c r="B325" s="5" t="s">
        <v>441</v>
      </c>
      <c r="C325" s="5" t="s">
        <v>302</v>
      </c>
      <c r="D325" s="5" t="s">
        <v>303</v>
      </c>
      <c r="E325" s="16" t="s">
        <v>580</v>
      </c>
      <c r="F325" s="16" t="s">
        <v>771</v>
      </c>
      <c r="G325" s="6">
        <v>44888506.779082105</v>
      </c>
      <c r="H325" s="6">
        <v>0</v>
      </c>
      <c r="I325" s="6">
        <v>0</v>
      </c>
      <c r="J325" s="6">
        <v>2179510</v>
      </c>
      <c r="K325" s="6">
        <v>2650776.0180994999</v>
      </c>
      <c r="L325" s="6">
        <v>53117418.593675904</v>
      </c>
      <c r="M325" s="6">
        <v>0</v>
      </c>
      <c r="N325" s="7">
        <v>0</v>
      </c>
      <c r="O325" s="7">
        <v>-16495299.139713774</v>
      </c>
      <c r="P325" s="7">
        <v>0</v>
      </c>
      <c r="Q325" s="7">
        <v>0</v>
      </c>
      <c r="R325" s="7">
        <v>0</v>
      </c>
      <c r="S325" s="7">
        <v>3852918.18</v>
      </c>
      <c r="T325" s="7">
        <v>0</v>
      </c>
      <c r="U325" s="7">
        <v>0</v>
      </c>
      <c r="V325" s="8">
        <f t="shared" si="4"/>
        <v>90193830.431143746</v>
      </c>
      <c r="W325" s="19"/>
      <c r="X325" s="19"/>
      <c r="Y325" s="19"/>
      <c r="Z325" s="21"/>
      <c r="AA325" s="19"/>
      <c r="AB325" s="18"/>
      <c r="AC325" s="21"/>
      <c r="AD325" s="22"/>
      <c r="AE325" s="22"/>
      <c r="AF325" s="21"/>
    </row>
    <row r="326" spans="1:32" x14ac:dyDescent="0.25">
      <c r="A326" s="5" t="s">
        <v>441</v>
      </c>
      <c r="B326" s="5" t="s">
        <v>441</v>
      </c>
      <c r="C326" s="5" t="s">
        <v>302</v>
      </c>
      <c r="D326" s="5" t="s">
        <v>303</v>
      </c>
      <c r="E326" s="16" t="s">
        <v>581</v>
      </c>
      <c r="F326" s="16" t="s">
        <v>771</v>
      </c>
      <c r="G326" s="6">
        <v>67692441.131043613</v>
      </c>
      <c r="H326" s="6">
        <v>0</v>
      </c>
      <c r="I326" s="6">
        <v>0</v>
      </c>
      <c r="J326" s="6">
        <v>2535820.4343890999</v>
      </c>
      <c r="K326" s="6">
        <v>3410637.1040723999</v>
      </c>
      <c r="L326" s="6">
        <v>71028165.161444888</v>
      </c>
      <c r="M326" s="6">
        <v>0</v>
      </c>
      <c r="N326" s="7">
        <v>0</v>
      </c>
      <c r="O326" s="7">
        <v>-16981948.653457224</v>
      </c>
      <c r="P326" s="7">
        <v>0</v>
      </c>
      <c r="Q326" s="7">
        <v>0</v>
      </c>
      <c r="R326" s="7">
        <v>0</v>
      </c>
      <c r="S326" s="7">
        <v>5580000</v>
      </c>
      <c r="T326" s="7">
        <v>0</v>
      </c>
      <c r="U326" s="7">
        <v>0</v>
      </c>
      <c r="V326" s="8">
        <f t="shared" si="4"/>
        <v>133265115.1774928</v>
      </c>
      <c r="W326" s="19"/>
      <c r="X326" s="19"/>
      <c r="Y326" s="19"/>
      <c r="Z326" s="21"/>
      <c r="AA326" s="19"/>
      <c r="AB326" s="18"/>
      <c r="AC326" s="21"/>
      <c r="AD326" s="22"/>
      <c r="AE326" s="22"/>
      <c r="AF326" s="21"/>
    </row>
    <row r="327" spans="1:32" x14ac:dyDescent="0.25">
      <c r="A327" s="5" t="s">
        <v>441</v>
      </c>
      <c r="B327" s="5" t="s">
        <v>441</v>
      </c>
      <c r="C327" s="5" t="s">
        <v>302</v>
      </c>
      <c r="D327" s="5" t="s">
        <v>303</v>
      </c>
      <c r="E327" s="16" t="s">
        <v>582</v>
      </c>
      <c r="F327" s="16" t="s">
        <v>771</v>
      </c>
      <c r="G327" s="6">
        <v>55918784.295918077</v>
      </c>
      <c r="H327" s="6">
        <v>0</v>
      </c>
      <c r="I327" s="6">
        <v>0</v>
      </c>
      <c r="J327" s="6">
        <v>1415800.5158371001</v>
      </c>
      <c r="K327" s="6">
        <v>2330225.1583710001</v>
      </c>
      <c r="L327" s="6">
        <v>42357394.065651342</v>
      </c>
      <c r="M327" s="6">
        <v>0</v>
      </c>
      <c r="N327" s="7">
        <v>0</v>
      </c>
      <c r="O327" s="7">
        <v>-3837207.624076237</v>
      </c>
      <c r="P327" s="7">
        <v>0</v>
      </c>
      <c r="Q327" s="7">
        <v>0</v>
      </c>
      <c r="R327" s="7">
        <v>0</v>
      </c>
      <c r="S327" s="7">
        <v>4447436.58</v>
      </c>
      <c r="T327" s="7">
        <v>0</v>
      </c>
      <c r="U327" s="7">
        <v>0</v>
      </c>
      <c r="V327" s="8">
        <f t="shared" si="4"/>
        <v>102632432.99170129</v>
      </c>
      <c r="W327" s="19"/>
      <c r="X327" s="19"/>
      <c r="Y327" s="19"/>
      <c r="Z327" s="21"/>
      <c r="AA327" s="19"/>
      <c r="AB327" s="18"/>
      <c r="AC327" s="21"/>
      <c r="AD327" s="22"/>
      <c r="AE327" s="22"/>
      <c r="AF327" s="21"/>
    </row>
    <row r="328" spans="1:32" x14ac:dyDescent="0.25">
      <c r="A328" s="5" t="s">
        <v>441</v>
      </c>
      <c r="B328" s="5" t="s">
        <v>441</v>
      </c>
      <c r="C328" s="5" t="s">
        <v>302</v>
      </c>
      <c r="D328" s="5" t="s">
        <v>303</v>
      </c>
      <c r="E328" s="16" t="s">
        <v>583</v>
      </c>
      <c r="F328" s="16" t="s">
        <v>771</v>
      </c>
      <c r="G328" s="6">
        <v>25278440.2132743</v>
      </c>
      <c r="H328" s="6">
        <v>0</v>
      </c>
      <c r="I328" s="6">
        <v>0</v>
      </c>
      <c r="J328" s="6">
        <v>733307.76470587996</v>
      </c>
      <c r="K328" s="6">
        <v>1235242.2624434</v>
      </c>
      <c r="L328" s="6">
        <v>27558550.08269766</v>
      </c>
      <c r="M328" s="6">
        <v>0</v>
      </c>
      <c r="N328" s="7">
        <v>0</v>
      </c>
      <c r="O328" s="7">
        <v>-2967786.1993097304</v>
      </c>
      <c r="P328" s="7">
        <v>0</v>
      </c>
      <c r="Q328" s="7">
        <v>0</v>
      </c>
      <c r="R328" s="7">
        <v>0</v>
      </c>
      <c r="S328" s="7">
        <v>2356329.06</v>
      </c>
      <c r="T328" s="7">
        <v>0</v>
      </c>
      <c r="U328" s="7">
        <v>0</v>
      </c>
      <c r="V328" s="8">
        <f t="shared" si="4"/>
        <v>54194083.183811516</v>
      </c>
      <c r="W328" s="19"/>
      <c r="X328" s="19"/>
      <c r="Y328" s="19"/>
      <c r="Z328" s="21"/>
      <c r="AA328" s="19"/>
      <c r="AB328" s="18"/>
      <c r="AC328" s="21"/>
      <c r="AD328" s="22"/>
      <c r="AE328" s="22"/>
      <c r="AF328" s="21"/>
    </row>
    <row r="329" spans="1:32" x14ac:dyDescent="0.25">
      <c r="A329" s="5" t="s">
        <v>441</v>
      </c>
      <c r="B329" s="5" t="s">
        <v>441</v>
      </c>
      <c r="C329" s="5" t="s">
        <v>584</v>
      </c>
      <c r="D329" s="5" t="s">
        <v>585</v>
      </c>
      <c r="E329" s="16" t="s">
        <v>586</v>
      </c>
      <c r="F329" s="16" t="s">
        <v>771</v>
      </c>
      <c r="G329" s="6">
        <v>26470041.850810334</v>
      </c>
      <c r="H329" s="6">
        <v>0</v>
      </c>
      <c r="I329" s="6">
        <v>0</v>
      </c>
      <c r="J329" s="6">
        <v>1165812.1176471</v>
      </c>
      <c r="K329" s="6">
        <v>1524164.9773756</v>
      </c>
      <c r="L329" s="6">
        <v>31314045.317630935</v>
      </c>
      <c r="M329" s="6">
        <v>0</v>
      </c>
      <c r="N329" s="7">
        <v>0</v>
      </c>
      <c r="O329" s="7">
        <v>-13502305.155145291</v>
      </c>
      <c r="P329" s="7">
        <v>0</v>
      </c>
      <c r="Q329" s="7">
        <v>0</v>
      </c>
      <c r="R329" s="7">
        <v>0</v>
      </c>
      <c r="S329" s="7">
        <v>1839254.4000000001</v>
      </c>
      <c r="T329" s="7">
        <v>0</v>
      </c>
      <c r="U329" s="7">
        <v>0</v>
      </c>
      <c r="V329" s="8">
        <f t="shared" ref="V329:V392" si="5">+SUM(G329:U329)</f>
        <v>48811013.508318685</v>
      </c>
      <c r="W329" s="19"/>
      <c r="X329" s="19"/>
      <c r="Y329" s="19"/>
      <c r="Z329" s="21"/>
      <c r="AA329" s="19"/>
      <c r="AB329" s="18"/>
      <c r="AC329" s="21"/>
      <c r="AD329" s="22"/>
      <c r="AE329" s="22"/>
      <c r="AF329" s="21"/>
    </row>
    <row r="330" spans="1:32" ht="30" x14ac:dyDescent="0.25">
      <c r="A330" s="5" t="s">
        <v>441</v>
      </c>
      <c r="B330" s="5" t="s">
        <v>441</v>
      </c>
      <c r="C330" s="5" t="s">
        <v>587</v>
      </c>
      <c r="D330" s="5" t="s">
        <v>588</v>
      </c>
      <c r="E330" s="16" t="s">
        <v>589</v>
      </c>
      <c r="F330" s="16" t="s">
        <v>771</v>
      </c>
      <c r="G330" s="6">
        <v>40310267.69727537</v>
      </c>
      <c r="H330" s="6">
        <v>0</v>
      </c>
      <c r="I330" s="6">
        <v>0</v>
      </c>
      <c r="J330" s="6">
        <v>1208695.3212669999</v>
      </c>
      <c r="K330" s="6">
        <v>2211737.1493213</v>
      </c>
      <c r="L330" s="6">
        <v>43879258.553031079</v>
      </c>
      <c r="M330" s="6">
        <v>0</v>
      </c>
      <c r="N330" s="7">
        <v>0</v>
      </c>
      <c r="O330" s="7">
        <v>-10344336.424372856</v>
      </c>
      <c r="P330" s="7">
        <v>0</v>
      </c>
      <c r="Q330" s="7">
        <v>0</v>
      </c>
      <c r="R330" s="7">
        <v>0</v>
      </c>
      <c r="S330" s="7">
        <v>2903771.3400000003</v>
      </c>
      <c r="T330" s="7">
        <v>0</v>
      </c>
      <c r="U330" s="7">
        <v>0</v>
      </c>
      <c r="V330" s="8">
        <f t="shared" si="5"/>
        <v>80169393.636521906</v>
      </c>
      <c r="W330" s="19"/>
      <c r="X330" s="19"/>
      <c r="Y330" s="19"/>
      <c r="Z330" s="21"/>
      <c r="AA330" s="19"/>
      <c r="AB330" s="18"/>
      <c r="AC330" s="21"/>
      <c r="AD330" s="22"/>
      <c r="AE330" s="22"/>
      <c r="AF330" s="21"/>
    </row>
    <row r="331" spans="1:32" x14ac:dyDescent="0.25">
      <c r="A331" s="5" t="s">
        <v>441</v>
      </c>
      <c r="B331" s="5" t="s">
        <v>441</v>
      </c>
      <c r="C331" s="5" t="s">
        <v>590</v>
      </c>
      <c r="D331" s="5" t="s">
        <v>591</v>
      </c>
      <c r="E331" s="16" t="s">
        <v>592</v>
      </c>
      <c r="F331" s="16" t="s">
        <v>775</v>
      </c>
      <c r="G331" s="6">
        <v>5394313.84245928</v>
      </c>
      <c r="H331" s="6">
        <v>0</v>
      </c>
      <c r="I331" s="6">
        <v>0</v>
      </c>
      <c r="J331" s="6">
        <v>0</v>
      </c>
      <c r="K331" s="6">
        <v>530063.44293614884</v>
      </c>
      <c r="L331" s="6">
        <v>1786752.7039933796</v>
      </c>
      <c r="M331" s="6">
        <v>0</v>
      </c>
      <c r="N331" s="7">
        <v>0</v>
      </c>
      <c r="O331" s="7">
        <v>-1438628.9374465179</v>
      </c>
      <c r="P331" s="7">
        <v>0</v>
      </c>
      <c r="Q331" s="7">
        <v>0</v>
      </c>
      <c r="R331" s="7">
        <v>0</v>
      </c>
      <c r="S331" s="7">
        <v>372098.16</v>
      </c>
      <c r="T331" s="7">
        <v>0</v>
      </c>
      <c r="U331" s="7">
        <v>0</v>
      </c>
      <c r="V331" s="8">
        <f t="shared" si="5"/>
        <v>6644599.2119422909</v>
      </c>
      <c r="W331" s="19"/>
      <c r="X331" s="19"/>
      <c r="Y331" s="19"/>
      <c r="Z331" s="21"/>
      <c r="AA331" s="19"/>
      <c r="AB331" s="18"/>
      <c r="AC331" s="21"/>
      <c r="AD331" s="22"/>
      <c r="AE331" s="22"/>
      <c r="AF331" s="21"/>
    </row>
    <row r="332" spans="1:32" ht="30" x14ac:dyDescent="0.25">
      <c r="A332" s="5" t="s">
        <v>441</v>
      </c>
      <c r="B332" s="5" t="s">
        <v>441</v>
      </c>
      <c r="C332" s="5" t="s">
        <v>593</v>
      </c>
      <c r="D332" s="5" t="s">
        <v>594</v>
      </c>
      <c r="E332" s="16" t="s">
        <v>595</v>
      </c>
      <c r="F332" s="16" t="s">
        <v>773</v>
      </c>
      <c r="G332" s="6">
        <v>36024866.956208892</v>
      </c>
      <c r="H332" s="6">
        <v>0</v>
      </c>
      <c r="I332" s="6">
        <v>0</v>
      </c>
      <c r="J332" s="6">
        <v>1188125.239819</v>
      </c>
      <c r="K332" s="6">
        <v>1638084.1628959</v>
      </c>
      <c r="L332" s="6">
        <v>2575105.5536574456</v>
      </c>
      <c r="M332" s="6">
        <v>33247892.790978391</v>
      </c>
      <c r="N332" s="7">
        <v>0</v>
      </c>
      <c r="O332" s="7">
        <v>0</v>
      </c>
      <c r="P332" s="7">
        <v>-9101320.510037588</v>
      </c>
      <c r="Q332" s="7">
        <v>0</v>
      </c>
      <c r="R332" s="7">
        <v>0</v>
      </c>
      <c r="S332" s="7">
        <v>0</v>
      </c>
      <c r="T332" s="7">
        <v>2198607.8400000003</v>
      </c>
      <c r="U332" s="7">
        <v>0</v>
      </c>
      <c r="V332" s="8">
        <f t="shared" si="5"/>
        <v>67771362.03352204</v>
      </c>
      <c r="W332" s="19"/>
      <c r="X332" s="19"/>
      <c r="Y332" s="19"/>
      <c r="Z332" s="21"/>
      <c r="AA332" s="19"/>
      <c r="AB332" s="18"/>
      <c r="AC332" s="21"/>
      <c r="AD332" s="22"/>
      <c r="AE332" s="22"/>
      <c r="AF332" s="21"/>
    </row>
    <row r="333" spans="1:32" x14ac:dyDescent="0.25">
      <c r="A333" s="5" t="s">
        <v>441</v>
      </c>
      <c r="B333" s="5" t="s">
        <v>441</v>
      </c>
      <c r="C333" s="5" t="s">
        <v>596</v>
      </c>
      <c r="D333" s="5" t="s">
        <v>597</v>
      </c>
      <c r="E333" s="16" t="s">
        <v>598</v>
      </c>
      <c r="F333" s="16" t="s">
        <v>771</v>
      </c>
      <c r="G333" s="6">
        <v>55187751.799250171</v>
      </c>
      <c r="H333" s="6">
        <v>0</v>
      </c>
      <c r="I333" s="6">
        <v>0</v>
      </c>
      <c r="J333" s="6">
        <v>2242194.9773756</v>
      </c>
      <c r="K333" s="6">
        <v>2348500.9954750999</v>
      </c>
      <c r="L333" s="6">
        <v>67840025.50695315</v>
      </c>
      <c r="M333" s="6">
        <v>0</v>
      </c>
      <c r="N333" s="7">
        <v>0</v>
      </c>
      <c r="O333" s="7">
        <v>-9358951.6465539206</v>
      </c>
      <c r="P333" s="7">
        <v>0</v>
      </c>
      <c r="Q333" s="7">
        <v>0</v>
      </c>
      <c r="R333" s="7">
        <v>0</v>
      </c>
      <c r="S333" s="7">
        <v>4488700.6800000006</v>
      </c>
      <c r="T333" s="7">
        <v>0</v>
      </c>
      <c r="U333" s="7">
        <v>0</v>
      </c>
      <c r="V333" s="8">
        <f t="shared" si="5"/>
        <v>122748222.3125001</v>
      </c>
      <c r="W333" s="19"/>
      <c r="X333" s="19"/>
      <c r="Y333" s="19"/>
      <c r="Z333" s="21"/>
      <c r="AA333" s="19"/>
      <c r="AB333" s="18"/>
      <c r="AC333" s="21"/>
      <c r="AD333" s="22"/>
      <c r="AE333" s="22"/>
      <c r="AF333" s="21"/>
    </row>
    <row r="334" spans="1:32" x14ac:dyDescent="0.25">
      <c r="A334" s="5" t="s">
        <v>441</v>
      </c>
      <c r="B334" s="5" t="s">
        <v>441</v>
      </c>
      <c r="C334" s="5" t="s">
        <v>599</v>
      </c>
      <c r="D334" s="5" t="s">
        <v>600</v>
      </c>
      <c r="E334" s="16" t="s">
        <v>601</v>
      </c>
      <c r="F334" s="16" t="s">
        <v>771</v>
      </c>
      <c r="G334" s="6">
        <v>35478506.59903267</v>
      </c>
      <c r="H334" s="6">
        <v>0</v>
      </c>
      <c r="I334" s="6">
        <v>0</v>
      </c>
      <c r="J334" s="6">
        <v>1406963.6923076999</v>
      </c>
      <c r="K334" s="6">
        <v>1686136.7420814</v>
      </c>
      <c r="L334" s="6">
        <v>32325950.567609124</v>
      </c>
      <c r="M334" s="6">
        <v>0</v>
      </c>
      <c r="N334" s="7">
        <v>0</v>
      </c>
      <c r="O334" s="7">
        <v>-15373429.335025256</v>
      </c>
      <c r="P334" s="7">
        <v>0</v>
      </c>
      <c r="Q334" s="7">
        <v>0</v>
      </c>
      <c r="R334" s="7">
        <v>0</v>
      </c>
      <c r="S334" s="7">
        <v>2520000</v>
      </c>
      <c r="T334" s="7">
        <v>0</v>
      </c>
      <c r="U334" s="7">
        <v>0</v>
      </c>
      <c r="V334" s="8">
        <f t="shared" si="5"/>
        <v>58044128.266005628</v>
      </c>
      <c r="W334" s="19"/>
      <c r="X334" s="19"/>
      <c r="Y334" s="19"/>
      <c r="Z334" s="21"/>
      <c r="AA334" s="19"/>
      <c r="AB334" s="18"/>
      <c r="AC334" s="21"/>
      <c r="AD334" s="22"/>
      <c r="AE334" s="22"/>
      <c r="AF334" s="21"/>
    </row>
    <row r="335" spans="1:32" x14ac:dyDescent="0.25">
      <c r="A335" s="5" t="s">
        <v>441</v>
      </c>
      <c r="B335" s="5" t="s">
        <v>441</v>
      </c>
      <c r="C335" s="5" t="s">
        <v>599</v>
      </c>
      <c r="D335" s="5" t="s">
        <v>600</v>
      </c>
      <c r="E335" s="16" t="s">
        <v>602</v>
      </c>
      <c r="F335" s="16" t="s">
        <v>771</v>
      </c>
      <c r="G335" s="6">
        <v>36909377.638055041</v>
      </c>
      <c r="H335" s="6">
        <v>0</v>
      </c>
      <c r="I335" s="6">
        <v>0</v>
      </c>
      <c r="J335" s="6">
        <v>812590.83257919003</v>
      </c>
      <c r="K335" s="6">
        <v>1102860.4886878</v>
      </c>
      <c r="L335" s="6">
        <v>27002424.435938384</v>
      </c>
      <c r="M335" s="6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3116070</v>
      </c>
      <c r="T335" s="7">
        <v>0</v>
      </c>
      <c r="U335" s="7">
        <v>0</v>
      </c>
      <c r="V335" s="8">
        <f t="shared" si="5"/>
        <v>68943323.395260409</v>
      </c>
      <c r="W335" s="19"/>
      <c r="X335" s="19"/>
      <c r="Y335" s="19"/>
      <c r="Z335" s="21"/>
      <c r="AA335" s="19"/>
      <c r="AB335" s="18"/>
      <c r="AC335" s="21"/>
      <c r="AD335" s="22"/>
      <c r="AE335" s="22"/>
      <c r="AF335" s="21"/>
    </row>
    <row r="336" spans="1:32" x14ac:dyDescent="0.25">
      <c r="A336" s="5" t="s">
        <v>441</v>
      </c>
      <c r="B336" s="5" t="s">
        <v>441</v>
      </c>
      <c r="C336" s="5" t="s">
        <v>599</v>
      </c>
      <c r="D336" s="5" t="s">
        <v>600</v>
      </c>
      <c r="E336" s="16" t="s">
        <v>603</v>
      </c>
      <c r="F336" s="16" t="s">
        <v>773</v>
      </c>
      <c r="G336" s="6">
        <v>34147981.459570266</v>
      </c>
      <c r="H336" s="6">
        <v>0</v>
      </c>
      <c r="I336" s="6">
        <v>0</v>
      </c>
      <c r="J336" s="6">
        <v>1359131.6108597</v>
      </c>
      <c r="K336" s="6">
        <v>1696425.9728506999</v>
      </c>
      <c r="L336" s="6">
        <v>2958847.3917549797</v>
      </c>
      <c r="M336" s="6">
        <v>38202488.71981658</v>
      </c>
      <c r="N336" s="7">
        <v>0</v>
      </c>
      <c r="O336" s="7">
        <v>0</v>
      </c>
      <c r="P336" s="7">
        <v>-221856.29520776356</v>
      </c>
      <c r="Q336" s="7">
        <v>0</v>
      </c>
      <c r="R336" s="7">
        <v>0</v>
      </c>
      <c r="S336" s="7">
        <v>0</v>
      </c>
      <c r="T336" s="7">
        <v>3060000</v>
      </c>
      <c r="U336" s="7">
        <v>0</v>
      </c>
      <c r="V336" s="8">
        <f t="shared" si="5"/>
        <v>81203018.859644458</v>
      </c>
      <c r="W336" s="19"/>
      <c r="X336" s="19"/>
      <c r="Y336" s="19"/>
      <c r="Z336" s="21"/>
      <c r="AA336" s="19"/>
      <c r="AB336" s="18"/>
      <c r="AC336" s="21"/>
      <c r="AD336" s="22"/>
      <c r="AE336" s="22"/>
      <c r="AF336" s="21"/>
    </row>
    <row r="337" spans="1:32" x14ac:dyDescent="0.25">
      <c r="A337" s="5" t="s">
        <v>441</v>
      </c>
      <c r="B337" s="5" t="s">
        <v>441</v>
      </c>
      <c r="C337" s="5" t="s">
        <v>599</v>
      </c>
      <c r="D337" s="5" t="s">
        <v>600</v>
      </c>
      <c r="E337" s="16" t="s">
        <v>604</v>
      </c>
      <c r="F337" s="16" t="s">
        <v>771</v>
      </c>
      <c r="G337" s="6">
        <v>48680469.405536979</v>
      </c>
      <c r="H337" s="6">
        <v>0</v>
      </c>
      <c r="I337" s="6">
        <v>0</v>
      </c>
      <c r="J337" s="6">
        <v>2020284.7149320999</v>
      </c>
      <c r="K337" s="6">
        <v>2776009.0678733001</v>
      </c>
      <c r="L337" s="6">
        <v>56260973.753176279</v>
      </c>
      <c r="M337" s="6">
        <v>0</v>
      </c>
      <c r="N337" s="7">
        <v>0</v>
      </c>
      <c r="O337" s="7">
        <v>-2695172.1253556269</v>
      </c>
      <c r="P337" s="7">
        <v>0</v>
      </c>
      <c r="Q337" s="7">
        <v>0</v>
      </c>
      <c r="R337" s="7">
        <v>0</v>
      </c>
      <c r="S337" s="7">
        <v>4832205.84</v>
      </c>
      <c r="T337" s="7">
        <v>0</v>
      </c>
      <c r="U337" s="7">
        <v>0</v>
      </c>
      <c r="V337" s="8">
        <f t="shared" si="5"/>
        <v>111874770.65616304</v>
      </c>
      <c r="W337" s="19"/>
      <c r="X337" s="19"/>
      <c r="Y337" s="19"/>
      <c r="Z337" s="21"/>
      <c r="AA337" s="19"/>
      <c r="AB337" s="18"/>
      <c r="AC337" s="21"/>
      <c r="AD337" s="22"/>
      <c r="AE337" s="22"/>
      <c r="AF337" s="21"/>
    </row>
    <row r="338" spans="1:32" x14ac:dyDescent="0.25">
      <c r="A338" s="5" t="s">
        <v>441</v>
      </c>
      <c r="B338" s="5" t="s">
        <v>441</v>
      </c>
      <c r="C338" s="5" t="s">
        <v>605</v>
      </c>
      <c r="D338" s="5" t="s">
        <v>606</v>
      </c>
      <c r="E338" s="16" t="s">
        <v>607</v>
      </c>
      <c r="F338" s="16" t="s">
        <v>771</v>
      </c>
      <c r="G338" s="6">
        <v>19186164.326304048</v>
      </c>
      <c r="H338" s="6">
        <v>0</v>
      </c>
      <c r="I338" s="6">
        <v>0</v>
      </c>
      <c r="J338" s="6">
        <v>611738.71493212995</v>
      </c>
      <c r="K338" s="6">
        <v>786032.12669684005</v>
      </c>
      <c r="L338" s="6">
        <v>17595741.302498128</v>
      </c>
      <c r="M338" s="6">
        <v>0</v>
      </c>
      <c r="N338" s="7">
        <v>0</v>
      </c>
      <c r="O338" s="7">
        <v>-3479746.402597683</v>
      </c>
      <c r="P338" s="7">
        <v>0</v>
      </c>
      <c r="Q338" s="7">
        <v>0</v>
      </c>
      <c r="R338" s="7">
        <v>0</v>
      </c>
      <c r="S338" s="7">
        <v>1308093.48</v>
      </c>
      <c r="T338" s="7">
        <v>0</v>
      </c>
      <c r="U338" s="7">
        <v>0</v>
      </c>
      <c r="V338" s="8">
        <f t="shared" si="5"/>
        <v>36008023.547833465</v>
      </c>
      <c r="W338" s="19"/>
      <c r="X338" s="19"/>
      <c r="Y338" s="19"/>
      <c r="Z338" s="21"/>
      <c r="AA338" s="19"/>
      <c r="AB338" s="18"/>
      <c r="AC338" s="21"/>
      <c r="AD338" s="22"/>
      <c r="AE338" s="22"/>
      <c r="AF338" s="21"/>
    </row>
    <row r="339" spans="1:32" x14ac:dyDescent="0.25">
      <c r="A339" s="5" t="s">
        <v>441</v>
      </c>
      <c r="B339" s="5" t="s">
        <v>441</v>
      </c>
      <c r="C339" s="5" t="s">
        <v>733</v>
      </c>
      <c r="D339" s="5" t="s">
        <v>734</v>
      </c>
      <c r="E339" s="16" t="s">
        <v>735</v>
      </c>
      <c r="F339" s="16" t="s">
        <v>775</v>
      </c>
      <c r="G339" s="6">
        <v>7250186.7077824641</v>
      </c>
      <c r="H339" s="6">
        <v>0</v>
      </c>
      <c r="I339" s="6">
        <v>0</v>
      </c>
      <c r="J339" s="6">
        <v>0</v>
      </c>
      <c r="K339" s="6">
        <v>527283.46807440917</v>
      </c>
      <c r="L339" s="6">
        <v>8740818.3544886578</v>
      </c>
      <c r="M339" s="6">
        <v>0</v>
      </c>
      <c r="N339" s="7">
        <v>0</v>
      </c>
      <c r="O339" s="7">
        <v>-1498376.7277307515</v>
      </c>
      <c r="P339" s="7">
        <v>0</v>
      </c>
      <c r="Q339" s="7">
        <v>0</v>
      </c>
      <c r="R339" s="7">
        <v>0</v>
      </c>
      <c r="S339" s="7">
        <v>871135.38000000012</v>
      </c>
      <c r="T339" s="7">
        <v>0</v>
      </c>
      <c r="U339" s="7">
        <v>0</v>
      </c>
      <c r="V339" s="8">
        <f t="shared" si="5"/>
        <v>15891047.182614781</v>
      </c>
      <c r="W339" s="19"/>
      <c r="X339" s="19"/>
      <c r="Y339" s="19"/>
      <c r="Z339" s="21"/>
      <c r="AA339" s="19"/>
      <c r="AB339" s="18"/>
      <c r="AC339" s="21"/>
      <c r="AD339" s="22"/>
      <c r="AE339" s="22"/>
      <c r="AF339" s="21"/>
    </row>
    <row r="340" spans="1:32" x14ac:dyDescent="0.25">
      <c r="A340" s="5" t="s">
        <v>441</v>
      </c>
      <c r="B340" s="5" t="s">
        <v>441</v>
      </c>
      <c r="C340" s="5" t="s">
        <v>331</v>
      </c>
      <c r="D340" s="5" t="s">
        <v>332</v>
      </c>
      <c r="E340" s="16" t="s">
        <v>608</v>
      </c>
      <c r="F340" s="16" t="s">
        <v>774</v>
      </c>
      <c r="G340" s="6">
        <v>86234992.686011404</v>
      </c>
      <c r="H340" s="6">
        <v>0</v>
      </c>
      <c r="I340" s="6">
        <v>0</v>
      </c>
      <c r="J340" s="6">
        <v>3169331.1221718998</v>
      </c>
      <c r="K340" s="6">
        <v>6944890.1447964003</v>
      </c>
      <c r="L340" s="6">
        <v>81615109.146003678</v>
      </c>
      <c r="M340" s="6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7945422.2999999998</v>
      </c>
      <c r="T340" s="7">
        <v>0</v>
      </c>
      <c r="U340" s="7">
        <v>0</v>
      </c>
      <c r="V340" s="8">
        <f t="shared" si="5"/>
        <v>185909745.39898339</v>
      </c>
      <c r="W340" s="19"/>
      <c r="X340" s="19"/>
      <c r="Y340" s="19"/>
      <c r="Z340" s="21"/>
      <c r="AA340" s="19"/>
      <c r="AB340" s="18"/>
      <c r="AC340" s="21"/>
      <c r="AD340" s="22"/>
      <c r="AE340" s="22"/>
      <c r="AF340" s="21"/>
    </row>
    <row r="341" spans="1:32" x14ac:dyDescent="0.25">
      <c r="A341" s="5" t="s">
        <v>441</v>
      </c>
      <c r="B341" s="5" t="s">
        <v>441</v>
      </c>
      <c r="C341" s="5" t="s">
        <v>331</v>
      </c>
      <c r="D341" s="5" t="s">
        <v>332</v>
      </c>
      <c r="E341" s="16" t="s">
        <v>609</v>
      </c>
      <c r="F341" s="16" t="s">
        <v>774</v>
      </c>
      <c r="G341" s="6">
        <v>44524552.1883149</v>
      </c>
      <c r="H341" s="6">
        <v>0</v>
      </c>
      <c r="I341" s="6">
        <v>0</v>
      </c>
      <c r="J341" s="6">
        <v>2415172.479638</v>
      </c>
      <c r="K341" s="6">
        <v>4539197.3303167997</v>
      </c>
      <c r="L341" s="6">
        <v>52499239.258474797</v>
      </c>
      <c r="M341" s="6">
        <v>0</v>
      </c>
      <c r="N341" s="7">
        <v>0</v>
      </c>
      <c r="O341" s="7">
        <v>-8383994.4082184481</v>
      </c>
      <c r="P341" s="7">
        <v>0</v>
      </c>
      <c r="Q341" s="7">
        <v>0</v>
      </c>
      <c r="R341" s="7">
        <v>0</v>
      </c>
      <c r="S341" s="7">
        <v>4780434.6000000006</v>
      </c>
      <c r="T341" s="7">
        <v>0</v>
      </c>
      <c r="U341" s="7">
        <v>0</v>
      </c>
      <c r="V341" s="8">
        <f t="shared" si="5"/>
        <v>100374601.44852605</v>
      </c>
      <c r="W341" s="19"/>
      <c r="X341" s="19"/>
      <c r="Y341" s="19"/>
      <c r="Z341" s="21"/>
      <c r="AA341" s="19"/>
      <c r="AB341" s="18"/>
      <c r="AC341" s="21"/>
      <c r="AD341" s="22"/>
      <c r="AE341" s="22"/>
      <c r="AF341" s="21"/>
    </row>
    <row r="342" spans="1:32" x14ac:dyDescent="0.25">
      <c r="A342" s="5" t="s">
        <v>441</v>
      </c>
      <c r="B342" s="5" t="s">
        <v>441</v>
      </c>
      <c r="C342" s="5" t="s">
        <v>331</v>
      </c>
      <c r="D342" s="5" t="s">
        <v>332</v>
      </c>
      <c r="E342" s="16" t="s">
        <v>610</v>
      </c>
      <c r="F342" s="16" t="s">
        <v>773</v>
      </c>
      <c r="G342" s="6">
        <v>29963522.22965185</v>
      </c>
      <c r="H342" s="6">
        <v>0</v>
      </c>
      <c r="I342" s="6">
        <v>0</v>
      </c>
      <c r="J342" s="6">
        <v>1270643.6561086001</v>
      </c>
      <c r="K342" s="6">
        <v>1415286.3800905</v>
      </c>
      <c r="L342" s="6">
        <v>1891374.8683333769</v>
      </c>
      <c r="M342" s="6">
        <v>24420058.727528255</v>
      </c>
      <c r="N342" s="7">
        <v>0</v>
      </c>
      <c r="O342" s="7">
        <v>0</v>
      </c>
      <c r="P342" s="7">
        <v>-12869375.157304555</v>
      </c>
      <c r="Q342" s="7">
        <v>0</v>
      </c>
      <c r="R342" s="7">
        <v>0</v>
      </c>
      <c r="S342" s="7">
        <v>0</v>
      </c>
      <c r="T342" s="7">
        <v>1683402.48</v>
      </c>
      <c r="U342" s="7">
        <v>0</v>
      </c>
      <c r="V342" s="8">
        <f t="shared" si="5"/>
        <v>47774913.184408031</v>
      </c>
      <c r="W342" s="19"/>
      <c r="X342" s="19"/>
      <c r="Y342" s="19"/>
      <c r="Z342" s="21"/>
      <c r="AA342" s="19"/>
      <c r="AB342" s="18"/>
      <c r="AC342" s="21"/>
      <c r="AD342" s="22"/>
      <c r="AE342" s="22"/>
      <c r="AF342" s="21"/>
    </row>
    <row r="343" spans="1:32" x14ac:dyDescent="0.25">
      <c r="A343" s="5" t="s">
        <v>441</v>
      </c>
      <c r="B343" s="5" t="s">
        <v>441</v>
      </c>
      <c r="C343" s="5" t="s">
        <v>611</v>
      </c>
      <c r="D343" s="5" t="s">
        <v>612</v>
      </c>
      <c r="E343" s="16" t="s">
        <v>613</v>
      </c>
      <c r="F343" s="16" t="s">
        <v>773</v>
      </c>
      <c r="G343" s="6">
        <v>60021958.450520165</v>
      </c>
      <c r="H343" s="6">
        <v>0</v>
      </c>
      <c r="I343" s="6">
        <v>0</v>
      </c>
      <c r="J343" s="6">
        <v>2341800.9773756</v>
      </c>
      <c r="K343" s="6">
        <v>3402092.9411765002</v>
      </c>
      <c r="L343" s="6">
        <v>5580345.2988462793</v>
      </c>
      <c r="M343" s="6">
        <v>72049365.886833161</v>
      </c>
      <c r="N343" s="7">
        <v>0</v>
      </c>
      <c r="O343" s="7">
        <v>0</v>
      </c>
      <c r="P343" s="7">
        <v>-39190317.807980016</v>
      </c>
      <c r="Q343" s="7">
        <v>0</v>
      </c>
      <c r="R343" s="7">
        <v>0</v>
      </c>
      <c r="S343" s="7">
        <v>0</v>
      </c>
      <c r="T343" s="7">
        <v>3801617.6400000006</v>
      </c>
      <c r="U343" s="7">
        <v>0</v>
      </c>
      <c r="V343" s="8">
        <f t="shared" si="5"/>
        <v>108006863.38677168</v>
      </c>
      <c r="W343" s="19"/>
      <c r="X343" s="19"/>
      <c r="Y343" s="19"/>
      <c r="Z343" s="21"/>
      <c r="AA343" s="19"/>
      <c r="AB343" s="18"/>
      <c r="AC343" s="21"/>
      <c r="AD343" s="22"/>
      <c r="AE343" s="22"/>
      <c r="AF343" s="21"/>
    </row>
    <row r="344" spans="1:32" ht="30" x14ac:dyDescent="0.25">
      <c r="A344" s="5" t="s">
        <v>441</v>
      </c>
      <c r="B344" s="5" t="s">
        <v>441</v>
      </c>
      <c r="C344" s="5" t="s">
        <v>614</v>
      </c>
      <c r="D344" s="5" t="s">
        <v>615</v>
      </c>
      <c r="E344" s="16" t="s">
        <v>616</v>
      </c>
      <c r="F344" s="16" t="s">
        <v>771</v>
      </c>
      <c r="G344" s="6">
        <v>33386827.61725058</v>
      </c>
      <c r="H344" s="6">
        <v>0</v>
      </c>
      <c r="I344" s="6">
        <v>0</v>
      </c>
      <c r="J344" s="6">
        <v>1448925.3846154001</v>
      </c>
      <c r="K344" s="6">
        <v>1816340.4072398001</v>
      </c>
      <c r="L344" s="6">
        <v>53706014.626096398</v>
      </c>
      <c r="M344" s="6">
        <v>0</v>
      </c>
      <c r="N344" s="7">
        <v>0</v>
      </c>
      <c r="O344" s="7">
        <v>-21992625.141308054</v>
      </c>
      <c r="P344" s="7">
        <v>0</v>
      </c>
      <c r="Q344" s="7">
        <v>0</v>
      </c>
      <c r="R344" s="7">
        <v>0</v>
      </c>
      <c r="S344" s="7">
        <v>2404999.8000000003</v>
      </c>
      <c r="T344" s="7">
        <v>0</v>
      </c>
      <c r="U344" s="7">
        <v>0</v>
      </c>
      <c r="V344" s="8">
        <f t="shared" si="5"/>
        <v>70770482.693894118</v>
      </c>
      <c r="W344" s="19"/>
      <c r="X344" s="19"/>
      <c r="Y344" s="19"/>
      <c r="Z344" s="21"/>
      <c r="AA344" s="19"/>
      <c r="AB344" s="18"/>
      <c r="AC344" s="21"/>
      <c r="AD344" s="22"/>
      <c r="AE344" s="22"/>
      <c r="AF344" s="21"/>
    </row>
    <row r="345" spans="1:32" ht="30" x14ac:dyDescent="0.25">
      <c r="A345" s="5" t="s">
        <v>441</v>
      </c>
      <c r="B345" s="5" t="s">
        <v>441</v>
      </c>
      <c r="C345" s="5" t="s">
        <v>617</v>
      </c>
      <c r="D345" s="5" t="s">
        <v>618</v>
      </c>
      <c r="E345" s="16" t="s">
        <v>619</v>
      </c>
      <c r="F345" s="16" t="s">
        <v>775</v>
      </c>
      <c r="G345" s="6">
        <v>8845233.0504871625</v>
      </c>
      <c r="H345" s="6">
        <v>0</v>
      </c>
      <c r="I345" s="6">
        <v>0</v>
      </c>
      <c r="J345" s="6">
        <v>0</v>
      </c>
      <c r="K345" s="6">
        <v>550768.97134238319</v>
      </c>
      <c r="L345" s="6">
        <v>3118590.5139201977</v>
      </c>
      <c r="M345" s="6">
        <v>0</v>
      </c>
      <c r="N345" s="7">
        <v>0</v>
      </c>
      <c r="O345" s="7">
        <v>-1787378.1713960385</v>
      </c>
      <c r="P345" s="7">
        <v>0</v>
      </c>
      <c r="Q345" s="7">
        <v>0</v>
      </c>
      <c r="R345" s="7">
        <v>0</v>
      </c>
      <c r="S345" s="7">
        <v>636598.62</v>
      </c>
      <c r="T345" s="7">
        <v>0</v>
      </c>
      <c r="U345" s="7">
        <v>0</v>
      </c>
      <c r="V345" s="8">
        <f t="shared" si="5"/>
        <v>11363812.984353704</v>
      </c>
      <c r="W345" s="19"/>
      <c r="X345" s="19"/>
      <c r="Y345" s="19"/>
      <c r="Z345" s="21"/>
      <c r="AA345" s="19"/>
      <c r="AB345" s="18"/>
      <c r="AC345" s="21"/>
      <c r="AD345" s="22"/>
      <c r="AE345" s="22"/>
      <c r="AF345" s="21"/>
    </row>
    <row r="346" spans="1:32" x14ac:dyDescent="0.25">
      <c r="A346" s="5" t="s">
        <v>441</v>
      </c>
      <c r="B346" s="5" t="s">
        <v>441</v>
      </c>
      <c r="C346" s="5" t="s">
        <v>620</v>
      </c>
      <c r="D346" s="5" t="s">
        <v>621</v>
      </c>
      <c r="E346" s="16" t="s">
        <v>622</v>
      </c>
      <c r="F346" s="16" t="s">
        <v>771</v>
      </c>
      <c r="G346" s="6">
        <v>37061233.822438002</v>
      </c>
      <c r="H346" s="6">
        <v>0</v>
      </c>
      <c r="I346" s="6">
        <v>0</v>
      </c>
      <c r="J346" s="6">
        <v>1371260.2171946</v>
      </c>
      <c r="K346" s="6">
        <v>1750759.5022625001</v>
      </c>
      <c r="L346" s="6">
        <v>45721765.714137584</v>
      </c>
      <c r="M346" s="6">
        <v>0</v>
      </c>
      <c r="N346" s="7">
        <v>0</v>
      </c>
      <c r="O346" s="7">
        <v>-10556607.747399658</v>
      </c>
      <c r="P346" s="7">
        <v>0</v>
      </c>
      <c r="Q346" s="7">
        <v>0</v>
      </c>
      <c r="R346" s="7">
        <v>0</v>
      </c>
      <c r="S346" s="7">
        <v>2862116.82</v>
      </c>
      <c r="T346" s="7">
        <v>0</v>
      </c>
      <c r="U346" s="7">
        <v>0</v>
      </c>
      <c r="V346" s="8">
        <f t="shared" si="5"/>
        <v>78210528.328633025</v>
      </c>
      <c r="W346" s="19"/>
      <c r="X346" s="19"/>
      <c r="Y346" s="19"/>
      <c r="Z346" s="21"/>
      <c r="AA346" s="19"/>
      <c r="AB346" s="18"/>
      <c r="AC346" s="21"/>
      <c r="AD346" s="22"/>
      <c r="AE346" s="22"/>
      <c r="AF346" s="21"/>
    </row>
    <row r="347" spans="1:32" ht="30" x14ac:dyDescent="0.25">
      <c r="A347" s="5" t="s">
        <v>441</v>
      </c>
      <c r="B347" s="5" t="s">
        <v>441</v>
      </c>
      <c r="C347" s="5" t="s">
        <v>73</v>
      </c>
      <c r="D347" s="5" t="s">
        <v>74</v>
      </c>
      <c r="E347" s="16" t="s">
        <v>623</v>
      </c>
      <c r="F347" s="16" t="s">
        <v>771</v>
      </c>
      <c r="G347" s="6">
        <v>56838773.868506856</v>
      </c>
      <c r="H347" s="6">
        <v>0</v>
      </c>
      <c r="I347" s="6">
        <v>0</v>
      </c>
      <c r="J347" s="6">
        <v>2790592.1447963999</v>
      </c>
      <c r="K347" s="6">
        <v>4266308.1900452003</v>
      </c>
      <c r="L347" s="6">
        <v>65961704.294199333</v>
      </c>
      <c r="M347" s="6">
        <v>0</v>
      </c>
      <c r="N347" s="7">
        <v>0</v>
      </c>
      <c r="O347" s="7">
        <v>-25259304.889412016</v>
      </c>
      <c r="P347" s="7">
        <v>0</v>
      </c>
      <c r="Q347" s="7">
        <v>0</v>
      </c>
      <c r="R347" s="7">
        <v>0</v>
      </c>
      <c r="S347" s="7">
        <v>4396933.62</v>
      </c>
      <c r="T347" s="7">
        <v>0</v>
      </c>
      <c r="U347" s="7">
        <v>0</v>
      </c>
      <c r="V347" s="8">
        <f t="shared" si="5"/>
        <v>108995007.22813578</v>
      </c>
      <c r="W347" s="19"/>
      <c r="X347" s="19"/>
      <c r="Y347" s="19"/>
      <c r="Z347" s="21"/>
      <c r="AA347" s="19"/>
      <c r="AB347" s="18"/>
      <c r="AC347" s="21"/>
      <c r="AD347" s="22"/>
      <c r="AE347" s="22"/>
      <c r="AF347" s="21"/>
    </row>
    <row r="348" spans="1:32" x14ac:dyDescent="0.25">
      <c r="A348" s="5" t="s">
        <v>441</v>
      </c>
      <c r="B348" s="5" t="s">
        <v>441</v>
      </c>
      <c r="C348" s="5" t="s">
        <v>624</v>
      </c>
      <c r="D348" s="5" t="s">
        <v>625</v>
      </c>
      <c r="E348" s="16" t="s">
        <v>626</v>
      </c>
      <c r="F348" s="16" t="s">
        <v>771</v>
      </c>
      <c r="G348" s="6">
        <v>67967177.791084826</v>
      </c>
      <c r="H348" s="6">
        <v>0</v>
      </c>
      <c r="I348" s="6">
        <v>0</v>
      </c>
      <c r="J348" s="6">
        <v>3288296.199095</v>
      </c>
      <c r="K348" s="6">
        <v>3658834.8778281002</v>
      </c>
      <c r="L348" s="6">
        <v>124802009.4854971</v>
      </c>
      <c r="M348" s="6">
        <v>0</v>
      </c>
      <c r="N348" s="7">
        <v>0</v>
      </c>
      <c r="O348" s="7">
        <v>-52459620.399232417</v>
      </c>
      <c r="P348" s="7">
        <v>0</v>
      </c>
      <c r="Q348" s="7">
        <v>0</v>
      </c>
      <c r="R348" s="7">
        <v>0</v>
      </c>
      <c r="S348" s="7">
        <v>5134599.3600000003</v>
      </c>
      <c r="T348" s="7">
        <v>0</v>
      </c>
      <c r="U348" s="7">
        <v>0</v>
      </c>
      <c r="V348" s="8">
        <f t="shared" si="5"/>
        <v>152391297.31427261</v>
      </c>
      <c r="W348" s="19"/>
      <c r="X348" s="19"/>
      <c r="Y348" s="19"/>
      <c r="Z348" s="21"/>
      <c r="AA348" s="19"/>
      <c r="AB348" s="18"/>
      <c r="AC348" s="21"/>
      <c r="AD348" s="22"/>
      <c r="AE348" s="22"/>
      <c r="AF348" s="21"/>
    </row>
    <row r="349" spans="1:32" x14ac:dyDescent="0.25">
      <c r="A349" s="5" t="s">
        <v>441</v>
      </c>
      <c r="B349" s="5" t="s">
        <v>441</v>
      </c>
      <c r="C349" s="5" t="s">
        <v>627</v>
      </c>
      <c r="D349" s="5" t="s">
        <v>628</v>
      </c>
      <c r="E349" s="16" t="s">
        <v>629</v>
      </c>
      <c r="F349" s="16" t="s">
        <v>773</v>
      </c>
      <c r="G349" s="6">
        <v>21558159.068844169</v>
      </c>
      <c r="H349" s="6">
        <v>0</v>
      </c>
      <c r="I349" s="6">
        <v>0</v>
      </c>
      <c r="J349" s="6">
        <v>381423.22171945998</v>
      </c>
      <c r="K349" s="6">
        <v>729925.15837104002</v>
      </c>
      <c r="L349" s="6">
        <v>1275062.8845763691</v>
      </c>
      <c r="M349" s="6">
        <v>16462685.977256116</v>
      </c>
      <c r="N349" s="7">
        <v>0</v>
      </c>
      <c r="O349" s="7">
        <v>0</v>
      </c>
      <c r="P349" s="7">
        <v>-3086429.0821186928</v>
      </c>
      <c r="Q349" s="7">
        <v>0</v>
      </c>
      <c r="R349" s="7">
        <v>0</v>
      </c>
      <c r="S349" s="7">
        <v>0</v>
      </c>
      <c r="T349" s="7">
        <v>1422000</v>
      </c>
      <c r="U349" s="7">
        <v>0</v>
      </c>
      <c r="V349" s="8">
        <f t="shared" si="5"/>
        <v>38742827.228648461</v>
      </c>
      <c r="W349" s="19"/>
      <c r="X349" s="19"/>
      <c r="Y349" s="19"/>
      <c r="Z349" s="21"/>
      <c r="AA349" s="19"/>
      <c r="AB349" s="18"/>
      <c r="AC349" s="21"/>
      <c r="AD349" s="22"/>
      <c r="AE349" s="22"/>
      <c r="AF349" s="21"/>
    </row>
    <row r="350" spans="1:32" x14ac:dyDescent="0.25">
      <c r="A350" s="5" t="s">
        <v>441</v>
      </c>
      <c r="B350" s="5" t="s">
        <v>441</v>
      </c>
      <c r="C350" s="5" t="s">
        <v>627</v>
      </c>
      <c r="D350" s="5" t="s">
        <v>628</v>
      </c>
      <c r="E350" s="16" t="s">
        <v>630</v>
      </c>
      <c r="F350" s="16" t="s">
        <v>773</v>
      </c>
      <c r="G350" s="6">
        <v>51514362.052685484</v>
      </c>
      <c r="H350" s="6">
        <v>0</v>
      </c>
      <c r="I350" s="6">
        <v>0</v>
      </c>
      <c r="J350" s="6">
        <v>1222891.5656107999</v>
      </c>
      <c r="K350" s="6">
        <v>1818341.3122171999</v>
      </c>
      <c r="L350" s="6">
        <v>3318213.7219699686</v>
      </c>
      <c r="M350" s="6">
        <v>42842365.793090411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3780000</v>
      </c>
      <c r="U350" s="7">
        <v>0</v>
      </c>
      <c r="V350" s="8">
        <f t="shared" si="5"/>
        <v>104496174.44557387</v>
      </c>
      <c r="W350" s="19"/>
      <c r="X350" s="19"/>
      <c r="Y350" s="19"/>
      <c r="Z350" s="21"/>
      <c r="AA350" s="19"/>
      <c r="AB350" s="18"/>
      <c r="AC350" s="21"/>
      <c r="AD350" s="22"/>
      <c r="AE350" s="22"/>
      <c r="AF350" s="21"/>
    </row>
    <row r="351" spans="1:32" x14ac:dyDescent="0.25">
      <c r="A351" s="5" t="s">
        <v>441</v>
      </c>
      <c r="B351" s="5" t="s">
        <v>441</v>
      </c>
      <c r="C351" s="5" t="s">
        <v>627</v>
      </c>
      <c r="D351" s="5" t="s">
        <v>628</v>
      </c>
      <c r="E351" s="16" t="s">
        <v>631</v>
      </c>
      <c r="F351" s="16" t="s">
        <v>771</v>
      </c>
      <c r="G351" s="6">
        <v>51256128.579602487</v>
      </c>
      <c r="H351" s="6">
        <v>0</v>
      </c>
      <c r="I351" s="6">
        <v>0</v>
      </c>
      <c r="J351" s="6">
        <v>1820839.040724</v>
      </c>
      <c r="K351" s="6">
        <v>1994750.9502262999</v>
      </c>
      <c r="L351" s="6">
        <v>51452714.633576676</v>
      </c>
      <c r="M351" s="6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5040000</v>
      </c>
      <c r="T351" s="7">
        <v>0</v>
      </c>
      <c r="U351" s="7">
        <v>0</v>
      </c>
      <c r="V351" s="8">
        <f t="shared" si="5"/>
        <v>111564433.20412946</v>
      </c>
      <c r="W351" s="19"/>
      <c r="X351" s="19"/>
      <c r="Y351" s="19"/>
      <c r="Z351" s="21"/>
      <c r="AA351" s="19"/>
      <c r="AB351" s="18"/>
      <c r="AC351" s="21"/>
      <c r="AD351" s="22"/>
      <c r="AE351" s="22"/>
      <c r="AF351" s="21"/>
    </row>
    <row r="352" spans="1:32" ht="30" x14ac:dyDescent="0.25">
      <c r="A352" s="5" t="s">
        <v>441</v>
      </c>
      <c r="B352" s="5" t="s">
        <v>441</v>
      </c>
      <c r="C352" s="5" t="s">
        <v>633</v>
      </c>
      <c r="D352" s="5" t="s">
        <v>634</v>
      </c>
      <c r="E352" s="16" t="s">
        <v>635</v>
      </c>
      <c r="F352" s="16" t="s">
        <v>775</v>
      </c>
      <c r="G352" s="6">
        <v>28455207.654402081</v>
      </c>
      <c r="H352" s="6">
        <v>0</v>
      </c>
      <c r="I352" s="6">
        <v>0</v>
      </c>
      <c r="J352" s="6">
        <v>0</v>
      </c>
      <c r="K352" s="6">
        <v>6322674.851684263</v>
      </c>
      <c r="L352" s="6">
        <v>12975758.200671589</v>
      </c>
      <c r="M352" s="6">
        <v>0</v>
      </c>
      <c r="N352" s="7">
        <v>0</v>
      </c>
      <c r="O352" s="7">
        <v>-7425311.1257009134</v>
      </c>
      <c r="P352" s="7">
        <v>0</v>
      </c>
      <c r="Q352" s="7">
        <v>0</v>
      </c>
      <c r="R352" s="7">
        <v>0</v>
      </c>
      <c r="S352" s="7">
        <v>2077574.22</v>
      </c>
      <c r="T352" s="7">
        <v>0</v>
      </c>
      <c r="U352" s="7">
        <v>0</v>
      </c>
      <c r="V352" s="8">
        <f t="shared" si="5"/>
        <v>42405903.801057018</v>
      </c>
      <c r="W352" s="19"/>
      <c r="X352" s="19"/>
      <c r="Y352" s="19"/>
      <c r="Z352" s="21"/>
      <c r="AA352" s="19"/>
      <c r="AB352" s="18"/>
      <c r="AC352" s="21"/>
      <c r="AD352" s="22"/>
      <c r="AE352" s="22"/>
      <c r="AF352" s="21"/>
    </row>
    <row r="353" spans="1:32" x14ac:dyDescent="0.25">
      <c r="A353" s="5" t="s">
        <v>441</v>
      </c>
      <c r="B353" s="5" t="s">
        <v>441</v>
      </c>
      <c r="C353" s="5" t="s">
        <v>636</v>
      </c>
      <c r="D353" s="5" t="s">
        <v>637</v>
      </c>
      <c r="E353" s="16" t="s">
        <v>638</v>
      </c>
      <c r="F353" s="16" t="s">
        <v>773</v>
      </c>
      <c r="G353" s="6">
        <v>35817785.987431236</v>
      </c>
      <c r="H353" s="6">
        <v>0</v>
      </c>
      <c r="I353" s="6">
        <v>0</v>
      </c>
      <c r="J353" s="6">
        <v>1158000.6153845999</v>
      </c>
      <c r="K353" s="6">
        <v>1573852.1266968001</v>
      </c>
      <c r="L353" s="6">
        <v>2880120.3445516555</v>
      </c>
      <c r="M353" s="6">
        <v>37186022.260238357</v>
      </c>
      <c r="N353" s="7">
        <v>0</v>
      </c>
      <c r="O353" s="7">
        <v>0</v>
      </c>
      <c r="P353" s="7">
        <v>-7058229.6698613046</v>
      </c>
      <c r="Q353" s="7">
        <v>0</v>
      </c>
      <c r="R353" s="7">
        <v>0</v>
      </c>
      <c r="S353" s="7">
        <v>0</v>
      </c>
      <c r="T353" s="7">
        <v>2396216.3400000003</v>
      </c>
      <c r="U353" s="7">
        <v>0</v>
      </c>
      <c r="V353" s="8">
        <f t="shared" si="5"/>
        <v>73953768.004441351</v>
      </c>
      <c r="W353" s="19"/>
      <c r="X353" s="19"/>
      <c r="Y353" s="19"/>
      <c r="Z353" s="21"/>
      <c r="AA353" s="19"/>
      <c r="AB353" s="18"/>
      <c r="AC353" s="21"/>
      <c r="AD353" s="22"/>
      <c r="AE353" s="22"/>
      <c r="AF353" s="21"/>
    </row>
    <row r="354" spans="1:32" x14ac:dyDescent="0.25">
      <c r="A354" s="5" t="s">
        <v>441</v>
      </c>
      <c r="B354" s="5" t="s">
        <v>441</v>
      </c>
      <c r="C354" s="5" t="s">
        <v>639</v>
      </c>
      <c r="D354" s="5" t="s">
        <v>640</v>
      </c>
      <c r="E354" s="16" t="s">
        <v>641</v>
      </c>
      <c r="F354" s="16" t="s">
        <v>771</v>
      </c>
      <c r="G354" s="6">
        <v>42052320.887402937</v>
      </c>
      <c r="H354" s="6">
        <v>0</v>
      </c>
      <c r="I354" s="6">
        <v>0</v>
      </c>
      <c r="J354" s="6">
        <v>2161821.1040723999</v>
      </c>
      <c r="K354" s="6">
        <v>2712208.7782804999</v>
      </c>
      <c r="L354" s="6">
        <v>62478626.890347362</v>
      </c>
      <c r="M354" s="6">
        <v>0</v>
      </c>
      <c r="N354" s="7">
        <v>0</v>
      </c>
      <c r="O354" s="7">
        <v>-24097973.546375088</v>
      </c>
      <c r="P354" s="7">
        <v>0</v>
      </c>
      <c r="Q354" s="7">
        <v>0</v>
      </c>
      <c r="R354" s="7">
        <v>0</v>
      </c>
      <c r="S354" s="7">
        <v>3264674.4</v>
      </c>
      <c r="T354" s="7">
        <v>0</v>
      </c>
      <c r="U354" s="7">
        <v>0</v>
      </c>
      <c r="V354" s="8">
        <f t="shared" si="5"/>
        <v>88571678.513728112</v>
      </c>
      <c r="W354" s="19"/>
      <c r="X354" s="19"/>
      <c r="Y354" s="19"/>
      <c r="Z354" s="21"/>
      <c r="AA354" s="19"/>
      <c r="AB354" s="18"/>
      <c r="AC354" s="21"/>
      <c r="AD354" s="22"/>
      <c r="AE354" s="22"/>
      <c r="AF354" s="21"/>
    </row>
    <row r="355" spans="1:32" x14ac:dyDescent="0.25">
      <c r="A355" s="5" t="s">
        <v>441</v>
      </c>
      <c r="B355" s="5" t="s">
        <v>441</v>
      </c>
      <c r="C355" s="5" t="s">
        <v>642</v>
      </c>
      <c r="D355" s="5" t="s">
        <v>643</v>
      </c>
      <c r="E355" s="16" t="s">
        <v>644</v>
      </c>
      <c r="F355" s="16" t="s">
        <v>773</v>
      </c>
      <c r="G355" s="6">
        <v>39303964.990642108</v>
      </c>
      <c r="H355" s="6">
        <v>0</v>
      </c>
      <c r="I355" s="6">
        <v>0</v>
      </c>
      <c r="J355" s="6">
        <v>3140715.8642533999</v>
      </c>
      <c r="K355" s="6">
        <v>2750253.3846153999</v>
      </c>
      <c r="L355" s="6">
        <v>5272402.6106095472</v>
      </c>
      <c r="M355" s="6">
        <v>68073433.533412218</v>
      </c>
      <c r="N355" s="7">
        <v>0</v>
      </c>
      <c r="O355" s="7">
        <v>0</v>
      </c>
      <c r="P355" s="7">
        <v>-23644429.394514415</v>
      </c>
      <c r="Q355" s="7">
        <v>0</v>
      </c>
      <c r="R355" s="7">
        <v>0</v>
      </c>
      <c r="S355" s="7">
        <v>0</v>
      </c>
      <c r="T355" s="7">
        <v>3107061.9</v>
      </c>
      <c r="U355" s="7">
        <v>0</v>
      </c>
      <c r="V355" s="8">
        <f t="shared" si="5"/>
        <v>98003402.889018267</v>
      </c>
      <c r="W355" s="19"/>
      <c r="X355" s="19"/>
      <c r="Y355" s="19"/>
      <c r="Z355" s="21"/>
      <c r="AA355" s="19"/>
      <c r="AB355" s="18"/>
      <c r="AC355" s="21"/>
      <c r="AD355" s="22"/>
      <c r="AE355" s="22"/>
      <c r="AF355" s="21"/>
    </row>
    <row r="356" spans="1:32" ht="30" x14ac:dyDescent="0.25">
      <c r="A356" s="5" t="s">
        <v>441</v>
      </c>
      <c r="B356" s="5" t="s">
        <v>441</v>
      </c>
      <c r="C356" s="5" t="s">
        <v>645</v>
      </c>
      <c r="D356" s="5" t="s">
        <v>646</v>
      </c>
      <c r="E356" s="16" t="s">
        <v>647</v>
      </c>
      <c r="F356" s="16" t="s">
        <v>772</v>
      </c>
      <c r="G356" s="6">
        <v>218172245.01092535</v>
      </c>
      <c r="H356" s="6">
        <v>0</v>
      </c>
      <c r="I356" s="6">
        <v>0</v>
      </c>
      <c r="J356" s="6">
        <v>6887534.2895927997</v>
      </c>
      <c r="K356" s="6">
        <v>9433759.3393664993</v>
      </c>
      <c r="L356" s="6">
        <v>231939221.3004058</v>
      </c>
      <c r="M356" s="6">
        <v>0</v>
      </c>
      <c r="N356" s="7">
        <v>0</v>
      </c>
      <c r="O356" s="7">
        <v>-59236061.675441429</v>
      </c>
      <c r="P356" s="7">
        <v>0</v>
      </c>
      <c r="Q356" s="7">
        <v>0</v>
      </c>
      <c r="R356" s="7">
        <v>0</v>
      </c>
      <c r="S356" s="7">
        <v>19800000</v>
      </c>
      <c r="T356" s="7">
        <v>0</v>
      </c>
      <c r="U356" s="7">
        <v>0</v>
      </c>
      <c r="V356" s="8">
        <f t="shared" si="5"/>
        <v>426996698.26484901</v>
      </c>
      <c r="W356" s="19"/>
      <c r="X356" s="19"/>
      <c r="Y356" s="19"/>
      <c r="Z356" s="21"/>
      <c r="AA356" s="19"/>
      <c r="AB356" s="18"/>
      <c r="AC356" s="21"/>
      <c r="AD356" s="22"/>
      <c r="AE356" s="22"/>
      <c r="AF356" s="21"/>
    </row>
    <row r="357" spans="1:32" x14ac:dyDescent="0.25">
      <c r="A357" s="5" t="s">
        <v>441</v>
      </c>
      <c r="B357" s="5" t="s">
        <v>441</v>
      </c>
      <c r="C357" s="5" t="s">
        <v>648</v>
      </c>
      <c r="D357" s="5" t="s">
        <v>649</v>
      </c>
      <c r="E357" s="16" t="s">
        <v>650</v>
      </c>
      <c r="F357" s="16" t="s">
        <v>771</v>
      </c>
      <c r="G357" s="6">
        <v>32516471.397231113</v>
      </c>
      <c r="H357" s="6">
        <v>0</v>
      </c>
      <c r="I357" s="6">
        <v>0</v>
      </c>
      <c r="J357" s="6">
        <v>925845.08597284998</v>
      </c>
      <c r="K357" s="6">
        <v>1302407.4660632999</v>
      </c>
      <c r="L357" s="6">
        <v>28530672.400067776</v>
      </c>
      <c r="M357" s="6">
        <v>0</v>
      </c>
      <c r="N357" s="7">
        <v>0</v>
      </c>
      <c r="O357" s="7">
        <v>-7159473.2901174985</v>
      </c>
      <c r="P357" s="7">
        <v>0</v>
      </c>
      <c r="Q357" s="7">
        <v>0</v>
      </c>
      <c r="R357" s="7">
        <v>0</v>
      </c>
      <c r="S357" s="7">
        <v>2071092.42</v>
      </c>
      <c r="T357" s="7">
        <v>0</v>
      </c>
      <c r="U357" s="7">
        <v>0</v>
      </c>
      <c r="V357" s="8">
        <f t="shared" si="5"/>
        <v>58187015.479217544</v>
      </c>
      <c r="W357" s="19"/>
      <c r="X357" s="19"/>
      <c r="Y357" s="19"/>
      <c r="Z357" s="21"/>
      <c r="AA357" s="19"/>
      <c r="AB357" s="18"/>
      <c r="AC357" s="21"/>
      <c r="AD357" s="22"/>
      <c r="AE357" s="22"/>
      <c r="AF357" s="21"/>
    </row>
    <row r="358" spans="1:32" x14ac:dyDescent="0.25">
      <c r="A358" s="5" t="s">
        <v>441</v>
      </c>
      <c r="B358" s="5" t="s">
        <v>441</v>
      </c>
      <c r="C358" s="5" t="s">
        <v>651</v>
      </c>
      <c r="D358" s="5" t="s">
        <v>652</v>
      </c>
      <c r="E358" s="16" t="s">
        <v>653</v>
      </c>
      <c r="F358" s="16" t="s">
        <v>773</v>
      </c>
      <c r="G358" s="6">
        <v>34291613.319654182</v>
      </c>
      <c r="H358" s="6">
        <v>0</v>
      </c>
      <c r="I358" s="6">
        <v>0</v>
      </c>
      <c r="J358" s="6">
        <v>972444.26244344003</v>
      </c>
      <c r="K358" s="6">
        <v>1542622.0814479999</v>
      </c>
      <c r="L358" s="6">
        <v>2890458.8035596833</v>
      </c>
      <c r="M358" s="6">
        <v>37319504.934855171</v>
      </c>
      <c r="N358" s="7">
        <v>0</v>
      </c>
      <c r="O358" s="7">
        <v>0</v>
      </c>
      <c r="P358" s="7">
        <v>-13805491.711060015</v>
      </c>
      <c r="Q358" s="7">
        <v>0</v>
      </c>
      <c r="R358" s="7">
        <v>0</v>
      </c>
      <c r="S358" s="7">
        <v>0</v>
      </c>
      <c r="T358" s="7">
        <v>2220243.66</v>
      </c>
      <c r="U358" s="7">
        <v>0</v>
      </c>
      <c r="V358" s="8">
        <f t="shared" si="5"/>
        <v>65431395.350900456</v>
      </c>
      <c r="W358" s="19"/>
      <c r="X358" s="19"/>
      <c r="Y358" s="19"/>
      <c r="Z358" s="21"/>
      <c r="AA358" s="19"/>
      <c r="AB358" s="18"/>
      <c r="AC358" s="21"/>
      <c r="AD358" s="22"/>
      <c r="AE358" s="22"/>
      <c r="AF358" s="21"/>
    </row>
    <row r="359" spans="1:32" x14ac:dyDescent="0.25">
      <c r="A359" s="5" t="s">
        <v>441</v>
      </c>
      <c r="B359" s="5" t="s">
        <v>441</v>
      </c>
      <c r="C359" s="5" t="s">
        <v>654</v>
      </c>
      <c r="D359" s="5" t="s">
        <v>655</v>
      </c>
      <c r="E359" s="16" t="s">
        <v>656</v>
      </c>
      <c r="F359" s="16" t="s">
        <v>771</v>
      </c>
      <c r="G359" s="6">
        <v>38373720.767802104</v>
      </c>
      <c r="H359" s="6">
        <v>0</v>
      </c>
      <c r="I359" s="6">
        <v>0</v>
      </c>
      <c r="J359" s="6">
        <v>1025089.4660633</v>
      </c>
      <c r="K359" s="6">
        <v>1807203.4389140001</v>
      </c>
      <c r="L359" s="6">
        <v>43065825.905338399</v>
      </c>
      <c r="M359" s="6">
        <v>0</v>
      </c>
      <c r="N359" s="7">
        <v>0</v>
      </c>
      <c r="O359" s="7">
        <v>-9328047.2118677497</v>
      </c>
      <c r="P359" s="7">
        <v>0</v>
      </c>
      <c r="Q359" s="7">
        <v>0</v>
      </c>
      <c r="R359" s="7">
        <v>0</v>
      </c>
      <c r="S359" s="7">
        <v>2903846.4</v>
      </c>
      <c r="T359" s="7">
        <v>0</v>
      </c>
      <c r="U359" s="7">
        <v>0</v>
      </c>
      <c r="V359" s="8">
        <f t="shared" si="5"/>
        <v>77847638.766250059</v>
      </c>
      <c r="W359" s="19"/>
      <c r="X359" s="19"/>
      <c r="Y359" s="19"/>
      <c r="Z359" s="21"/>
      <c r="AA359" s="19"/>
      <c r="AB359" s="18"/>
      <c r="AC359" s="21"/>
      <c r="AD359" s="22"/>
      <c r="AE359" s="22"/>
      <c r="AF359" s="21"/>
    </row>
    <row r="360" spans="1:32" x14ac:dyDescent="0.25">
      <c r="A360" s="5" t="s">
        <v>441</v>
      </c>
      <c r="B360" s="5" t="s">
        <v>441</v>
      </c>
      <c r="C360" s="5" t="s">
        <v>657</v>
      </c>
      <c r="D360" s="5" t="s">
        <v>658</v>
      </c>
      <c r="E360" s="16" t="s">
        <v>659</v>
      </c>
      <c r="F360" s="16" t="s">
        <v>771</v>
      </c>
      <c r="G360" s="6">
        <v>23216412.574626844</v>
      </c>
      <c r="H360" s="6">
        <v>0</v>
      </c>
      <c r="I360" s="6">
        <v>0</v>
      </c>
      <c r="J360" s="6">
        <v>801977.65610859997</v>
      </c>
      <c r="K360" s="6">
        <v>871143.25791855005</v>
      </c>
      <c r="L360" s="6">
        <v>20757922.822871044</v>
      </c>
      <c r="M360" s="6">
        <v>0</v>
      </c>
      <c r="N360" s="7">
        <v>0</v>
      </c>
      <c r="O360" s="7">
        <v>-308693.18065097393</v>
      </c>
      <c r="P360" s="7">
        <v>0</v>
      </c>
      <c r="Q360" s="7">
        <v>0</v>
      </c>
      <c r="R360" s="7">
        <v>0</v>
      </c>
      <c r="S360" s="7">
        <v>1717299.18</v>
      </c>
      <c r="T360" s="7">
        <v>0</v>
      </c>
      <c r="U360" s="7">
        <v>0</v>
      </c>
      <c r="V360" s="8">
        <f t="shared" si="5"/>
        <v>47056062.310874067</v>
      </c>
      <c r="W360" s="19"/>
      <c r="X360" s="19"/>
      <c r="Y360" s="19"/>
      <c r="Z360" s="21"/>
      <c r="AA360" s="19"/>
      <c r="AB360" s="18"/>
      <c r="AC360" s="21"/>
      <c r="AD360" s="22"/>
      <c r="AE360" s="22"/>
      <c r="AF360" s="21"/>
    </row>
    <row r="361" spans="1:32" x14ac:dyDescent="0.25">
      <c r="A361" s="5" t="s">
        <v>441</v>
      </c>
      <c r="B361" s="5" t="s">
        <v>441</v>
      </c>
      <c r="C361" s="5" t="s">
        <v>660</v>
      </c>
      <c r="D361" s="5" t="s">
        <v>661</v>
      </c>
      <c r="E361" s="16" t="s">
        <v>662</v>
      </c>
      <c r="F361" s="16" t="s">
        <v>775</v>
      </c>
      <c r="G361" s="6">
        <v>3132887.6607451034</v>
      </c>
      <c r="H361" s="6">
        <v>0</v>
      </c>
      <c r="I361" s="6">
        <v>0</v>
      </c>
      <c r="J361" s="6">
        <v>0</v>
      </c>
      <c r="K361" s="6">
        <v>441499.00854700856</v>
      </c>
      <c r="L361" s="6">
        <v>739944.69273141748</v>
      </c>
      <c r="M361" s="6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145681.20000000001</v>
      </c>
      <c r="T361" s="7">
        <v>0</v>
      </c>
      <c r="U361" s="7">
        <v>0</v>
      </c>
      <c r="V361" s="8">
        <f t="shared" si="5"/>
        <v>4460012.5620235298</v>
      </c>
      <c r="W361" s="19"/>
      <c r="X361" s="19"/>
      <c r="Y361" s="19"/>
      <c r="Z361" s="21"/>
      <c r="AA361" s="19"/>
      <c r="AB361" s="18"/>
      <c r="AC361" s="21"/>
      <c r="AD361" s="22"/>
      <c r="AE361" s="22"/>
      <c r="AF361" s="21"/>
    </row>
    <row r="362" spans="1:32" ht="30" x14ac:dyDescent="0.25">
      <c r="A362" s="5" t="s">
        <v>441</v>
      </c>
      <c r="B362" s="5" t="s">
        <v>441</v>
      </c>
      <c r="C362" s="5" t="s">
        <v>668</v>
      </c>
      <c r="D362" s="5" t="s">
        <v>669</v>
      </c>
      <c r="E362" s="16" t="s">
        <v>670</v>
      </c>
      <c r="F362" s="16" t="s">
        <v>771</v>
      </c>
      <c r="G362" s="6">
        <v>58229531.155176342</v>
      </c>
      <c r="H362" s="6">
        <v>0</v>
      </c>
      <c r="I362" s="6">
        <v>0</v>
      </c>
      <c r="J362" s="6">
        <v>1964821.3936652001</v>
      </c>
      <c r="K362" s="6">
        <v>2295436.6968326</v>
      </c>
      <c r="L362" s="6">
        <v>62314035.11228317</v>
      </c>
      <c r="M362" s="6">
        <v>0</v>
      </c>
      <c r="N362" s="7">
        <v>0</v>
      </c>
      <c r="O362" s="7">
        <v>-22092087.117136125</v>
      </c>
      <c r="P362" s="7">
        <v>0</v>
      </c>
      <c r="Q362" s="7">
        <v>0</v>
      </c>
      <c r="R362" s="7">
        <v>0</v>
      </c>
      <c r="S362" s="7">
        <v>4665631.8599999994</v>
      </c>
      <c r="T362" s="7">
        <v>0</v>
      </c>
      <c r="U362" s="7">
        <v>0</v>
      </c>
      <c r="V362" s="8">
        <f t="shared" si="5"/>
        <v>107377369.10082118</v>
      </c>
      <c r="W362" s="19"/>
      <c r="X362" s="19"/>
      <c r="Y362" s="19"/>
      <c r="Z362" s="21"/>
      <c r="AA362" s="19"/>
      <c r="AB362" s="18"/>
      <c r="AC362" s="21"/>
      <c r="AD362" s="22"/>
      <c r="AE362" s="22"/>
      <c r="AF362" s="21"/>
    </row>
    <row r="363" spans="1:32" x14ac:dyDescent="0.25">
      <c r="A363" s="5" t="s">
        <v>441</v>
      </c>
      <c r="B363" s="5" t="s">
        <v>441</v>
      </c>
      <c r="C363" s="5" t="s">
        <v>671</v>
      </c>
      <c r="D363" s="5" t="s">
        <v>672</v>
      </c>
      <c r="E363" s="16" t="s">
        <v>673</v>
      </c>
      <c r="F363" s="16" t="s">
        <v>775</v>
      </c>
      <c r="G363" s="6">
        <v>13904844.764846258</v>
      </c>
      <c r="H363" s="6">
        <v>0</v>
      </c>
      <c r="I363" s="6">
        <v>0</v>
      </c>
      <c r="J363" s="6">
        <v>0</v>
      </c>
      <c r="K363" s="6">
        <v>3188029.7626948217</v>
      </c>
      <c r="L363" s="6">
        <v>5289063.1842282517</v>
      </c>
      <c r="M363" s="6">
        <v>0</v>
      </c>
      <c r="N363" s="7">
        <v>0</v>
      </c>
      <c r="O363" s="7">
        <v>-5228697.0322228624</v>
      </c>
      <c r="P363" s="7">
        <v>0</v>
      </c>
      <c r="Q363" s="7">
        <v>0</v>
      </c>
      <c r="R363" s="7">
        <v>0</v>
      </c>
      <c r="S363" s="7">
        <v>835875</v>
      </c>
      <c r="T363" s="7">
        <v>0</v>
      </c>
      <c r="U363" s="7">
        <v>0</v>
      </c>
      <c r="V363" s="8">
        <f t="shared" si="5"/>
        <v>17989115.679546468</v>
      </c>
      <c r="W363" s="19"/>
      <c r="X363" s="19"/>
      <c r="Y363" s="19"/>
      <c r="Z363" s="21"/>
      <c r="AA363" s="19"/>
      <c r="AB363" s="18"/>
      <c r="AC363" s="21"/>
      <c r="AD363" s="22"/>
      <c r="AE363" s="22"/>
      <c r="AF363" s="21"/>
    </row>
    <row r="364" spans="1:32" x14ac:dyDescent="0.25">
      <c r="A364" s="5" t="s">
        <v>441</v>
      </c>
      <c r="B364" s="5" t="s">
        <v>441</v>
      </c>
      <c r="C364" s="5" t="s">
        <v>674</v>
      </c>
      <c r="D364" s="5" t="s">
        <v>675</v>
      </c>
      <c r="E364" s="16" t="s">
        <v>676</v>
      </c>
      <c r="F364" s="16" t="s">
        <v>775</v>
      </c>
      <c r="G364" s="6">
        <v>1768939.1770887109</v>
      </c>
      <c r="H364" s="6">
        <v>0</v>
      </c>
      <c r="I364" s="6">
        <v>0</v>
      </c>
      <c r="J364" s="6">
        <v>0</v>
      </c>
      <c r="K364" s="6">
        <v>11581.79989944696</v>
      </c>
      <c r="L364" s="6">
        <v>56809.801906015076</v>
      </c>
      <c r="M364" s="6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97092.72</v>
      </c>
      <c r="T364" s="7">
        <v>0</v>
      </c>
      <c r="U364" s="7">
        <v>0</v>
      </c>
      <c r="V364" s="8">
        <f t="shared" si="5"/>
        <v>1934423.498894173</v>
      </c>
      <c r="W364" s="19"/>
      <c r="X364" s="19"/>
      <c r="Y364" s="19"/>
      <c r="Z364" s="21"/>
      <c r="AA364" s="19"/>
      <c r="AB364" s="18"/>
      <c r="AC364" s="21"/>
      <c r="AD364" s="22"/>
      <c r="AE364" s="22"/>
      <c r="AF364" s="21"/>
    </row>
    <row r="365" spans="1:32" x14ac:dyDescent="0.25">
      <c r="A365" s="5" t="s">
        <v>441</v>
      </c>
      <c r="B365" s="5" t="s">
        <v>441</v>
      </c>
      <c r="C365" s="5" t="s">
        <v>677</v>
      </c>
      <c r="D365" s="5" t="s">
        <v>678</v>
      </c>
      <c r="E365" s="16" t="s">
        <v>679</v>
      </c>
      <c r="F365" s="16" t="s">
        <v>771</v>
      </c>
      <c r="G365" s="6">
        <v>129100436.04017822</v>
      </c>
      <c r="H365" s="6">
        <v>0</v>
      </c>
      <c r="I365" s="6">
        <v>0</v>
      </c>
      <c r="J365" s="6">
        <v>3592273.5294118002</v>
      </c>
      <c r="K365" s="6">
        <v>6106338.9140272001</v>
      </c>
      <c r="L365" s="6">
        <v>112395412.055851</v>
      </c>
      <c r="M365" s="6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10050001.560000001</v>
      </c>
      <c r="T365" s="7">
        <v>0</v>
      </c>
      <c r="U365" s="7">
        <v>0</v>
      </c>
      <c r="V365" s="8">
        <f t="shared" si="5"/>
        <v>261244462.09946823</v>
      </c>
      <c r="W365" s="19"/>
      <c r="X365" s="19"/>
      <c r="Y365" s="19"/>
      <c r="Z365" s="21"/>
      <c r="AA365" s="19"/>
      <c r="AB365" s="18"/>
      <c r="AC365" s="21"/>
      <c r="AD365" s="22"/>
      <c r="AE365" s="22"/>
      <c r="AF365" s="21"/>
    </row>
    <row r="366" spans="1:32" ht="30" x14ac:dyDescent="0.25">
      <c r="A366" s="5" t="s">
        <v>441</v>
      </c>
      <c r="B366" s="5" t="s">
        <v>441</v>
      </c>
      <c r="C366" s="5" t="s">
        <v>680</v>
      </c>
      <c r="D366" s="5" t="s">
        <v>681</v>
      </c>
      <c r="E366" s="16" t="s">
        <v>682</v>
      </c>
      <c r="F366" s="16" t="s">
        <v>771</v>
      </c>
      <c r="G366" s="6">
        <v>26184080.66558462</v>
      </c>
      <c r="H366" s="6">
        <v>0</v>
      </c>
      <c r="I366" s="6">
        <v>0</v>
      </c>
      <c r="J366" s="6">
        <v>1391869.5746605999</v>
      </c>
      <c r="K366" s="6">
        <v>1798609.4932126999</v>
      </c>
      <c r="L366" s="6">
        <v>32213764.659470715</v>
      </c>
      <c r="M366" s="6">
        <v>0</v>
      </c>
      <c r="N366" s="7">
        <v>0</v>
      </c>
      <c r="O366" s="7">
        <v>-7952999.6579239164</v>
      </c>
      <c r="P366" s="7">
        <v>0</v>
      </c>
      <c r="Q366" s="7">
        <v>0</v>
      </c>
      <c r="R366" s="7">
        <v>0</v>
      </c>
      <c r="S366" s="7">
        <v>2266735.5</v>
      </c>
      <c r="T366" s="7">
        <v>0</v>
      </c>
      <c r="U366" s="7">
        <v>0</v>
      </c>
      <c r="V366" s="8">
        <f t="shared" si="5"/>
        <v>55902060.235004716</v>
      </c>
      <c r="W366" s="19"/>
      <c r="X366" s="19"/>
      <c r="Y366" s="19"/>
      <c r="Z366" s="21"/>
      <c r="AA366" s="19"/>
      <c r="AB366" s="18"/>
      <c r="AC366" s="21"/>
      <c r="AD366" s="22"/>
      <c r="AE366" s="22"/>
      <c r="AF366" s="21"/>
    </row>
    <row r="367" spans="1:32" x14ac:dyDescent="0.25">
      <c r="A367" s="5" t="s">
        <v>441</v>
      </c>
      <c r="B367" s="5" t="s">
        <v>441</v>
      </c>
      <c r="C367" s="5" t="s">
        <v>683</v>
      </c>
      <c r="D367" s="5" t="s">
        <v>684</v>
      </c>
      <c r="E367" s="16" t="s">
        <v>685</v>
      </c>
      <c r="F367" s="16" t="s">
        <v>771</v>
      </c>
      <c r="G367" s="6">
        <v>39432917.540730946</v>
      </c>
      <c r="H367" s="6">
        <v>0</v>
      </c>
      <c r="I367" s="6">
        <v>0</v>
      </c>
      <c r="J367" s="6">
        <v>1247806.2533937001</v>
      </c>
      <c r="K367" s="6">
        <v>1695241.3574661</v>
      </c>
      <c r="L367" s="6">
        <v>35676394.244966403</v>
      </c>
      <c r="M367" s="6">
        <v>0</v>
      </c>
      <c r="N367" s="7">
        <v>0</v>
      </c>
      <c r="O367" s="7">
        <v>-15477921.014684133</v>
      </c>
      <c r="P367" s="7">
        <v>0</v>
      </c>
      <c r="Q367" s="7">
        <v>0</v>
      </c>
      <c r="R367" s="7">
        <v>0</v>
      </c>
      <c r="S367" s="7">
        <v>3240000</v>
      </c>
      <c r="T367" s="7">
        <v>0</v>
      </c>
      <c r="U367" s="7">
        <v>0</v>
      </c>
      <c r="V367" s="8">
        <f t="shared" si="5"/>
        <v>65814438.381873019</v>
      </c>
      <c r="W367" s="19"/>
      <c r="X367" s="19"/>
      <c r="Y367" s="19"/>
      <c r="Z367" s="21"/>
      <c r="AA367" s="19"/>
      <c r="AB367" s="18"/>
      <c r="AC367" s="21"/>
      <c r="AD367" s="22"/>
      <c r="AE367" s="22"/>
      <c r="AF367" s="21"/>
    </row>
    <row r="368" spans="1:32" x14ac:dyDescent="0.25">
      <c r="A368" s="5" t="s">
        <v>441</v>
      </c>
      <c r="B368" s="5" t="s">
        <v>441</v>
      </c>
      <c r="C368" s="5" t="s">
        <v>683</v>
      </c>
      <c r="D368" s="5" t="s">
        <v>684</v>
      </c>
      <c r="E368" s="16" t="s">
        <v>686</v>
      </c>
      <c r="F368" s="16" t="s">
        <v>771</v>
      </c>
      <c r="G368" s="6">
        <v>55460936.201647721</v>
      </c>
      <c r="H368" s="6">
        <v>0</v>
      </c>
      <c r="I368" s="6">
        <v>0</v>
      </c>
      <c r="J368" s="6">
        <v>3097926.8144796002</v>
      </c>
      <c r="K368" s="6">
        <v>4088983.7828054</v>
      </c>
      <c r="L368" s="6">
        <v>71027644.510300815</v>
      </c>
      <c r="M368" s="6">
        <v>0</v>
      </c>
      <c r="N368" s="7">
        <v>0</v>
      </c>
      <c r="O368" s="7">
        <v>-12625143.714343959</v>
      </c>
      <c r="P368" s="7">
        <v>0</v>
      </c>
      <c r="Q368" s="7">
        <v>0</v>
      </c>
      <c r="R368" s="7">
        <v>0</v>
      </c>
      <c r="S368" s="7">
        <v>5130000</v>
      </c>
      <c r="T368" s="7">
        <v>0</v>
      </c>
      <c r="U368" s="7">
        <v>0</v>
      </c>
      <c r="V368" s="8">
        <f t="shared" si="5"/>
        <v>126180347.59488957</v>
      </c>
      <c r="W368" s="19"/>
      <c r="X368" s="19"/>
      <c r="Y368" s="19"/>
      <c r="Z368" s="21"/>
      <c r="AA368" s="19"/>
      <c r="AB368" s="18"/>
      <c r="AC368" s="21"/>
      <c r="AD368" s="22"/>
      <c r="AE368" s="22"/>
      <c r="AF368" s="21"/>
    </row>
    <row r="369" spans="1:32" x14ac:dyDescent="0.25">
      <c r="A369" s="5" t="s">
        <v>441</v>
      </c>
      <c r="B369" s="5" t="s">
        <v>441</v>
      </c>
      <c r="C369" s="5" t="s">
        <v>687</v>
      </c>
      <c r="D369" s="5" t="s">
        <v>688</v>
      </c>
      <c r="E369" s="16" t="s">
        <v>689</v>
      </c>
      <c r="F369" s="16" t="s">
        <v>771</v>
      </c>
      <c r="G369" s="6">
        <v>23380391.85190342</v>
      </c>
      <c r="H369" s="6">
        <v>0</v>
      </c>
      <c r="I369" s="6">
        <v>0</v>
      </c>
      <c r="J369" s="6">
        <v>735047.58371041005</v>
      </c>
      <c r="K369" s="6">
        <v>1147722.5791855</v>
      </c>
      <c r="L369" s="6">
        <v>21871456.642958499</v>
      </c>
      <c r="M369" s="6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1964215.9800000002</v>
      </c>
      <c r="T369" s="7">
        <v>0</v>
      </c>
      <c r="U369" s="7">
        <v>0</v>
      </c>
      <c r="V369" s="8">
        <f t="shared" si="5"/>
        <v>49098834.63775783</v>
      </c>
      <c r="W369" s="19"/>
      <c r="X369" s="19"/>
      <c r="Y369" s="19"/>
      <c r="Z369" s="21"/>
      <c r="AA369" s="19"/>
      <c r="AB369" s="18"/>
      <c r="AC369" s="21"/>
      <c r="AD369" s="22"/>
      <c r="AE369" s="22"/>
      <c r="AF369" s="21"/>
    </row>
    <row r="370" spans="1:32" x14ac:dyDescent="0.25">
      <c r="A370" s="5" t="s">
        <v>441</v>
      </c>
      <c r="B370" s="5" t="s">
        <v>441</v>
      </c>
      <c r="C370" s="5" t="s">
        <v>690</v>
      </c>
      <c r="D370" s="5" t="s">
        <v>691</v>
      </c>
      <c r="E370" s="16" t="s">
        <v>692</v>
      </c>
      <c r="F370" s="16" t="s">
        <v>771</v>
      </c>
      <c r="G370" s="6">
        <v>13754455.869492222</v>
      </c>
      <c r="H370" s="6">
        <v>0</v>
      </c>
      <c r="I370" s="6">
        <v>0</v>
      </c>
      <c r="J370" s="6">
        <v>491660.31674207997</v>
      </c>
      <c r="K370" s="6">
        <v>609400.49773755996</v>
      </c>
      <c r="L370" s="6">
        <v>11726578.905749604</v>
      </c>
      <c r="M370" s="6">
        <v>0</v>
      </c>
      <c r="N370" s="7">
        <v>0</v>
      </c>
      <c r="O370" s="7">
        <v>34928.391264994629</v>
      </c>
      <c r="P370" s="7">
        <v>0</v>
      </c>
      <c r="Q370" s="7">
        <v>0</v>
      </c>
      <c r="R370" s="7">
        <v>0</v>
      </c>
      <c r="S370" s="7">
        <v>1350000</v>
      </c>
      <c r="T370" s="7">
        <v>0</v>
      </c>
      <c r="U370" s="7">
        <v>0</v>
      </c>
      <c r="V370" s="8">
        <f t="shared" si="5"/>
        <v>27967023.980986457</v>
      </c>
      <c r="W370" s="19"/>
      <c r="X370" s="19"/>
      <c r="Y370" s="19"/>
      <c r="Z370" s="21"/>
      <c r="AA370" s="19"/>
      <c r="AB370" s="18"/>
      <c r="AC370" s="21"/>
      <c r="AD370" s="22"/>
      <c r="AE370" s="22"/>
      <c r="AF370" s="21"/>
    </row>
    <row r="371" spans="1:32" x14ac:dyDescent="0.25">
      <c r="A371" s="5" t="s">
        <v>441</v>
      </c>
      <c r="B371" s="5" t="s">
        <v>441</v>
      </c>
      <c r="C371" s="5" t="s">
        <v>690</v>
      </c>
      <c r="D371" s="5" t="s">
        <v>691</v>
      </c>
      <c r="E371" s="16" t="s">
        <v>693</v>
      </c>
      <c r="F371" s="16" t="s">
        <v>771</v>
      </c>
      <c r="G371" s="6">
        <v>70655075.89700821</v>
      </c>
      <c r="H371" s="6">
        <v>0</v>
      </c>
      <c r="I371" s="6">
        <v>0</v>
      </c>
      <c r="J371" s="6">
        <v>1854522.0180995001</v>
      </c>
      <c r="K371" s="6">
        <v>2753084.0542986002</v>
      </c>
      <c r="L371" s="6">
        <v>45326922.826488748</v>
      </c>
      <c r="M371" s="6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5439072.6000000006</v>
      </c>
      <c r="T371" s="7">
        <v>0</v>
      </c>
      <c r="U371" s="7">
        <v>0</v>
      </c>
      <c r="V371" s="8">
        <f t="shared" si="5"/>
        <v>126028677.39589505</v>
      </c>
      <c r="W371" s="19"/>
      <c r="X371" s="19"/>
      <c r="Y371" s="19"/>
      <c r="Z371" s="21"/>
      <c r="AA371" s="19"/>
      <c r="AB371" s="18"/>
      <c r="AC371" s="21"/>
      <c r="AD371" s="22"/>
      <c r="AE371" s="22"/>
      <c r="AF371" s="21"/>
    </row>
    <row r="372" spans="1:32" x14ac:dyDescent="0.25">
      <c r="A372" s="5" t="s">
        <v>441</v>
      </c>
      <c r="B372" s="5" t="s">
        <v>441</v>
      </c>
      <c r="C372" s="5" t="s">
        <v>694</v>
      </c>
      <c r="D372" s="5" t="s">
        <v>695</v>
      </c>
      <c r="E372" s="16" t="s">
        <v>696</v>
      </c>
      <c r="F372" s="16" t="s">
        <v>771</v>
      </c>
      <c r="G372" s="6">
        <v>26683730.582431689</v>
      </c>
      <c r="H372" s="6">
        <v>0</v>
      </c>
      <c r="I372" s="6">
        <v>0</v>
      </c>
      <c r="J372" s="6">
        <v>764979.82805430004</v>
      </c>
      <c r="K372" s="6">
        <v>926315.47511312005</v>
      </c>
      <c r="L372" s="6">
        <v>18964622.667500123</v>
      </c>
      <c r="M372" s="6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2106487.08</v>
      </c>
      <c r="T372" s="7">
        <v>0</v>
      </c>
      <c r="U372" s="7">
        <v>0</v>
      </c>
      <c r="V372" s="8">
        <f t="shared" si="5"/>
        <v>49446135.633099228</v>
      </c>
      <c r="W372" s="19"/>
      <c r="X372" s="19"/>
      <c r="Y372" s="19"/>
      <c r="Z372" s="21"/>
      <c r="AA372" s="19"/>
      <c r="AB372" s="18"/>
      <c r="AC372" s="21"/>
      <c r="AD372" s="22"/>
      <c r="AE372" s="22"/>
      <c r="AF372" s="21"/>
    </row>
    <row r="373" spans="1:32" x14ac:dyDescent="0.25">
      <c r="A373" s="5" t="s">
        <v>441</v>
      </c>
      <c r="B373" s="5" t="s">
        <v>441</v>
      </c>
      <c r="C373" s="5" t="s">
        <v>736</v>
      </c>
      <c r="D373" s="5" t="s">
        <v>737</v>
      </c>
      <c r="E373" s="24">
        <v>133</v>
      </c>
      <c r="F373" s="16" t="s">
        <v>771</v>
      </c>
      <c r="G373" s="6">
        <v>34443357.706960455</v>
      </c>
      <c r="H373" s="6">
        <v>0</v>
      </c>
      <c r="I373" s="6">
        <v>0</v>
      </c>
      <c r="J373" s="6">
        <v>1091562.6153845999</v>
      </c>
      <c r="K373" s="6">
        <v>1418309.1402715</v>
      </c>
      <c r="L373" s="6">
        <v>28445130.509609494</v>
      </c>
      <c r="M373" s="6">
        <v>0</v>
      </c>
      <c r="N373" s="7">
        <v>0</v>
      </c>
      <c r="O373" s="7">
        <v>-16086280.754420884</v>
      </c>
      <c r="P373" s="7">
        <v>0</v>
      </c>
      <c r="Q373" s="7">
        <v>0</v>
      </c>
      <c r="R373" s="7">
        <v>0</v>
      </c>
      <c r="S373" s="7">
        <v>2196411.66</v>
      </c>
      <c r="T373" s="7">
        <v>0</v>
      </c>
      <c r="U373" s="7">
        <v>0</v>
      </c>
      <c r="V373" s="8">
        <f t="shared" si="5"/>
        <v>51508490.877805173</v>
      </c>
      <c r="W373" s="19"/>
      <c r="X373" s="19"/>
      <c r="Y373" s="19"/>
      <c r="Z373" s="21"/>
      <c r="AA373" s="19"/>
      <c r="AB373" s="18"/>
      <c r="AC373" s="21"/>
      <c r="AD373" s="22"/>
      <c r="AE373" s="22"/>
      <c r="AF373" s="21"/>
    </row>
    <row r="374" spans="1:32" x14ac:dyDescent="0.25">
      <c r="A374" s="5" t="s">
        <v>441</v>
      </c>
      <c r="B374" s="5" t="s">
        <v>441</v>
      </c>
      <c r="C374" s="5" t="s">
        <v>736</v>
      </c>
      <c r="D374" s="5" t="s">
        <v>737</v>
      </c>
      <c r="E374" s="24">
        <v>140</v>
      </c>
      <c r="F374" s="16" t="s">
        <v>771</v>
      </c>
      <c r="G374" s="6">
        <v>32619550.709695067</v>
      </c>
      <c r="H374" s="6">
        <v>0</v>
      </c>
      <c r="I374" s="6">
        <v>0</v>
      </c>
      <c r="J374" s="6">
        <v>998053.13122172002</v>
      </c>
      <c r="K374" s="6">
        <v>1376754.0271493001</v>
      </c>
      <c r="L374" s="6">
        <v>36769580.382478334</v>
      </c>
      <c r="M374" s="6">
        <v>0</v>
      </c>
      <c r="N374" s="7">
        <v>0</v>
      </c>
      <c r="O374" s="7">
        <v>-13673526.022247933</v>
      </c>
      <c r="P374" s="7">
        <v>0</v>
      </c>
      <c r="Q374" s="7">
        <v>0</v>
      </c>
      <c r="R374" s="7">
        <v>0</v>
      </c>
      <c r="S374" s="7">
        <v>2209887.36</v>
      </c>
      <c r="T374" s="7">
        <v>0</v>
      </c>
      <c r="U374" s="7">
        <v>0</v>
      </c>
      <c r="V374" s="8">
        <f t="shared" si="5"/>
        <v>60300299.588296495</v>
      </c>
      <c r="W374" s="19"/>
      <c r="X374" s="19"/>
      <c r="Y374" s="19"/>
      <c r="Z374" s="21"/>
      <c r="AA374" s="19"/>
      <c r="AB374" s="18"/>
      <c r="AC374" s="21"/>
      <c r="AD374" s="22"/>
      <c r="AE374" s="22"/>
      <c r="AF374" s="21"/>
    </row>
    <row r="375" spans="1:32" x14ac:dyDescent="0.25">
      <c r="A375" s="5" t="s">
        <v>441</v>
      </c>
      <c r="B375" s="5" t="s">
        <v>441</v>
      </c>
      <c r="C375" s="5" t="s">
        <v>736</v>
      </c>
      <c r="D375" s="5" t="s">
        <v>737</v>
      </c>
      <c r="E375" s="16" t="s">
        <v>517</v>
      </c>
      <c r="F375" s="16" t="s">
        <v>771</v>
      </c>
      <c r="G375" s="6">
        <v>23072817.120360635</v>
      </c>
      <c r="H375" s="6">
        <v>0</v>
      </c>
      <c r="I375" s="6">
        <v>0</v>
      </c>
      <c r="J375" s="6">
        <v>623046.35294118</v>
      </c>
      <c r="K375" s="6">
        <v>926737.55656109005</v>
      </c>
      <c r="L375" s="6">
        <v>20257866.499607425</v>
      </c>
      <c r="M375" s="6">
        <v>0</v>
      </c>
      <c r="N375" s="7">
        <v>0</v>
      </c>
      <c r="O375" s="7">
        <v>-7152055.3520700866</v>
      </c>
      <c r="P375" s="7">
        <v>0</v>
      </c>
      <c r="Q375" s="7">
        <v>0</v>
      </c>
      <c r="R375" s="7">
        <v>0</v>
      </c>
      <c r="S375" s="7">
        <v>1691250.1199999999</v>
      </c>
      <c r="T375" s="7">
        <v>0</v>
      </c>
      <c r="U375" s="7">
        <v>0</v>
      </c>
      <c r="V375" s="8">
        <f t="shared" si="5"/>
        <v>39419662.297400244</v>
      </c>
      <c r="W375" s="19"/>
      <c r="X375" s="19"/>
      <c r="Y375" s="19"/>
      <c r="Z375" s="21"/>
      <c r="AA375" s="19"/>
      <c r="AB375" s="18"/>
      <c r="AC375" s="21"/>
      <c r="AD375" s="22"/>
      <c r="AE375" s="22"/>
      <c r="AF375" s="21"/>
    </row>
    <row r="376" spans="1:32" x14ac:dyDescent="0.25">
      <c r="A376" s="5" t="s">
        <v>441</v>
      </c>
      <c r="B376" s="5" t="s">
        <v>441</v>
      </c>
      <c r="C376" s="5" t="s">
        <v>736</v>
      </c>
      <c r="D376" s="5" t="s">
        <v>737</v>
      </c>
      <c r="E376" s="16" t="s">
        <v>738</v>
      </c>
      <c r="F376" s="16" t="s">
        <v>775</v>
      </c>
      <c r="G376" s="6">
        <v>9534157.9567875266</v>
      </c>
      <c r="H376" s="6">
        <v>0</v>
      </c>
      <c r="I376" s="6">
        <v>0</v>
      </c>
      <c r="J376" s="6">
        <v>0</v>
      </c>
      <c r="K376" s="6">
        <v>430152.09653092007</v>
      </c>
      <c r="L376" s="6">
        <v>5031551.0279294886</v>
      </c>
      <c r="M376" s="6">
        <v>0</v>
      </c>
      <c r="N376" s="7">
        <v>0</v>
      </c>
      <c r="O376" s="7">
        <v>-1244009.5642450866</v>
      </c>
      <c r="P376" s="7">
        <v>0</v>
      </c>
      <c r="Q376" s="7">
        <v>0</v>
      </c>
      <c r="R376" s="7">
        <v>0</v>
      </c>
      <c r="S376" s="7">
        <v>1054094.76</v>
      </c>
      <c r="T376" s="7">
        <v>0</v>
      </c>
      <c r="U376" s="7">
        <v>0</v>
      </c>
      <c r="V376" s="8">
        <f t="shared" si="5"/>
        <v>14805946.277002849</v>
      </c>
      <c r="W376" s="19"/>
      <c r="X376" s="19"/>
      <c r="Y376" s="19"/>
      <c r="Z376" s="21"/>
      <c r="AA376" s="19"/>
      <c r="AB376" s="18"/>
      <c r="AC376" s="21"/>
      <c r="AD376" s="22"/>
      <c r="AE376" s="22"/>
      <c r="AF376" s="21"/>
    </row>
    <row r="377" spans="1:32" x14ac:dyDescent="0.25">
      <c r="A377" s="5" t="s">
        <v>441</v>
      </c>
      <c r="B377" s="5" t="s">
        <v>441</v>
      </c>
      <c r="C377" s="5" t="s">
        <v>697</v>
      </c>
      <c r="D377" s="5" t="s">
        <v>698</v>
      </c>
      <c r="E377" s="16" t="s">
        <v>699</v>
      </c>
      <c r="F377" s="16" t="s">
        <v>771</v>
      </c>
      <c r="G377" s="6">
        <v>22380381.470973112</v>
      </c>
      <c r="H377" s="6">
        <v>0</v>
      </c>
      <c r="I377" s="6">
        <v>0</v>
      </c>
      <c r="J377" s="6">
        <v>540722.27149320999</v>
      </c>
      <c r="K377" s="6">
        <v>1079449.9095023</v>
      </c>
      <c r="L377" s="6">
        <v>20819333.064249538</v>
      </c>
      <c r="M377" s="6">
        <v>0</v>
      </c>
      <c r="N377" s="7">
        <v>0</v>
      </c>
      <c r="O377" s="7">
        <v>-2840631.0905857421</v>
      </c>
      <c r="P377" s="7">
        <v>0</v>
      </c>
      <c r="Q377" s="7">
        <v>0</v>
      </c>
      <c r="R377" s="7">
        <v>0</v>
      </c>
      <c r="S377" s="7">
        <v>1586790.36</v>
      </c>
      <c r="T377" s="7">
        <v>0</v>
      </c>
      <c r="U377" s="7">
        <v>0</v>
      </c>
      <c r="V377" s="8">
        <f t="shared" si="5"/>
        <v>43566045.98563242</v>
      </c>
      <c r="W377" s="19"/>
      <c r="X377" s="19"/>
      <c r="Y377" s="19"/>
      <c r="Z377" s="21"/>
      <c r="AA377" s="19"/>
      <c r="AB377" s="18"/>
      <c r="AC377" s="21"/>
      <c r="AD377" s="22"/>
      <c r="AE377" s="22"/>
      <c r="AF377" s="21"/>
    </row>
    <row r="378" spans="1:32" x14ac:dyDescent="0.25">
      <c r="A378" s="5" t="s">
        <v>441</v>
      </c>
      <c r="B378" s="5" t="s">
        <v>441</v>
      </c>
      <c r="C378" s="5" t="s">
        <v>700</v>
      </c>
      <c r="D378" s="5" t="s">
        <v>701</v>
      </c>
      <c r="E378" s="16" t="s">
        <v>702</v>
      </c>
      <c r="F378" s="16" t="s">
        <v>771</v>
      </c>
      <c r="G378" s="6">
        <v>31202179.403164551</v>
      </c>
      <c r="H378" s="6">
        <v>0</v>
      </c>
      <c r="I378" s="6">
        <v>0</v>
      </c>
      <c r="J378" s="6">
        <v>766691.09502262005</v>
      </c>
      <c r="K378" s="6">
        <v>891409.63800905005</v>
      </c>
      <c r="L378" s="6">
        <v>25536621.365734123</v>
      </c>
      <c r="M378" s="6">
        <v>0</v>
      </c>
      <c r="N378" s="7">
        <v>0</v>
      </c>
      <c r="O378" s="7">
        <v>-2861914.7723580664</v>
      </c>
      <c r="P378" s="7">
        <v>0</v>
      </c>
      <c r="Q378" s="7">
        <v>0</v>
      </c>
      <c r="R378" s="7">
        <v>0</v>
      </c>
      <c r="S378" s="7">
        <v>2106271.08</v>
      </c>
      <c r="T378" s="7">
        <v>0</v>
      </c>
      <c r="U378" s="7">
        <v>0</v>
      </c>
      <c r="V378" s="8">
        <f t="shared" si="5"/>
        <v>57641257.809572272</v>
      </c>
      <c r="W378" s="19"/>
      <c r="X378" s="19"/>
      <c r="Y378" s="19"/>
      <c r="Z378" s="21"/>
      <c r="AA378" s="19"/>
      <c r="AB378" s="18"/>
      <c r="AC378" s="21"/>
      <c r="AD378" s="22"/>
      <c r="AE378" s="22"/>
      <c r="AF378" s="21"/>
    </row>
    <row r="379" spans="1:32" x14ac:dyDescent="0.25">
      <c r="A379" s="5" t="s">
        <v>441</v>
      </c>
      <c r="B379" s="5" t="s">
        <v>441</v>
      </c>
      <c r="C379" s="5" t="s">
        <v>744</v>
      </c>
      <c r="D379" s="5" t="s">
        <v>745</v>
      </c>
      <c r="E379" s="16" t="s">
        <v>746</v>
      </c>
      <c r="F379" s="16" t="s">
        <v>771</v>
      </c>
      <c r="G379" s="6">
        <v>43959192.931725964</v>
      </c>
      <c r="H379" s="6">
        <v>0</v>
      </c>
      <c r="I379" s="6">
        <v>0</v>
      </c>
      <c r="J379" s="6">
        <v>1241589.6289593</v>
      </c>
      <c r="K379" s="6">
        <v>1995919.6380091</v>
      </c>
      <c r="L379" s="6">
        <v>45982312.988890767</v>
      </c>
      <c r="M379" s="6">
        <v>0</v>
      </c>
      <c r="N379" s="7">
        <v>0</v>
      </c>
      <c r="O379" s="7">
        <v>-9416645.4591247924</v>
      </c>
      <c r="P379" s="7">
        <v>0</v>
      </c>
      <c r="Q379" s="7">
        <v>0</v>
      </c>
      <c r="R379" s="7">
        <v>0</v>
      </c>
      <c r="S379" s="7">
        <v>3781016.2800000003</v>
      </c>
      <c r="T379" s="7">
        <v>0</v>
      </c>
      <c r="U379" s="7">
        <v>0</v>
      </c>
      <c r="V379" s="8">
        <f t="shared" si="5"/>
        <v>87543386.008460343</v>
      </c>
      <c r="W379" s="19"/>
      <c r="X379" s="19"/>
      <c r="Y379" s="19"/>
      <c r="Z379" s="21"/>
      <c r="AA379" s="19"/>
      <c r="AB379" s="18"/>
      <c r="AC379" s="21"/>
      <c r="AD379" s="22"/>
      <c r="AE379" s="22"/>
      <c r="AF379" s="21"/>
    </row>
    <row r="380" spans="1:32" x14ac:dyDescent="0.25">
      <c r="A380" s="5" t="s">
        <v>441</v>
      </c>
      <c r="B380" s="5" t="s">
        <v>441</v>
      </c>
      <c r="C380" s="5" t="s">
        <v>703</v>
      </c>
      <c r="D380" s="5" t="s">
        <v>704</v>
      </c>
      <c r="E380" s="16" t="s">
        <v>705</v>
      </c>
      <c r="F380" s="16" t="s">
        <v>771</v>
      </c>
      <c r="G380" s="6">
        <v>46337815.034008756</v>
      </c>
      <c r="H380" s="6">
        <v>0</v>
      </c>
      <c r="I380" s="6">
        <v>0</v>
      </c>
      <c r="J380" s="6">
        <v>1705501.8642533999</v>
      </c>
      <c r="K380" s="6">
        <v>2132524.7058823998</v>
      </c>
      <c r="L380" s="6">
        <v>49618720.010094739</v>
      </c>
      <c r="M380" s="6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4067136.18</v>
      </c>
      <c r="T380" s="7">
        <v>0</v>
      </c>
      <c r="U380" s="7">
        <v>0</v>
      </c>
      <c r="V380" s="8">
        <f t="shared" si="5"/>
        <v>103861697.79423931</v>
      </c>
      <c r="W380" s="19"/>
      <c r="X380" s="19"/>
      <c r="Y380" s="19"/>
      <c r="Z380" s="21"/>
      <c r="AA380" s="19"/>
      <c r="AB380" s="18"/>
      <c r="AC380" s="21"/>
      <c r="AD380" s="22"/>
      <c r="AE380" s="22"/>
      <c r="AF380" s="21"/>
    </row>
    <row r="381" spans="1:32" x14ac:dyDescent="0.25">
      <c r="A381" s="5" t="s">
        <v>441</v>
      </c>
      <c r="B381" s="5" t="s">
        <v>441</v>
      </c>
      <c r="C381" s="5" t="s">
        <v>388</v>
      </c>
      <c r="D381" s="5" t="s">
        <v>389</v>
      </c>
      <c r="E381" s="16" t="s">
        <v>706</v>
      </c>
      <c r="F381" s="16" t="s">
        <v>771</v>
      </c>
      <c r="G381" s="6">
        <v>46891734.737688109</v>
      </c>
      <c r="H381" s="6">
        <v>0</v>
      </c>
      <c r="I381" s="6">
        <v>0</v>
      </c>
      <c r="J381" s="6">
        <v>1872548.4977376</v>
      </c>
      <c r="K381" s="6">
        <v>2397538.0995474998</v>
      </c>
      <c r="L381" s="6">
        <v>60874159.155908763</v>
      </c>
      <c r="M381" s="6">
        <v>0</v>
      </c>
      <c r="N381" s="7">
        <v>0</v>
      </c>
      <c r="O381" s="7">
        <v>-28555977.626016196</v>
      </c>
      <c r="P381" s="7">
        <v>0</v>
      </c>
      <c r="Q381" s="7">
        <v>0</v>
      </c>
      <c r="R381" s="7">
        <v>0</v>
      </c>
      <c r="S381" s="7">
        <v>3333600</v>
      </c>
      <c r="T381" s="7">
        <v>0</v>
      </c>
      <c r="U381" s="7">
        <v>0</v>
      </c>
      <c r="V381" s="8">
        <f t="shared" si="5"/>
        <v>86813602.86486578</v>
      </c>
      <c r="W381" s="19"/>
      <c r="X381" s="19"/>
      <c r="Y381" s="19"/>
      <c r="Z381" s="21"/>
      <c r="AA381" s="19"/>
      <c r="AB381" s="18"/>
      <c r="AC381" s="21"/>
      <c r="AD381" s="22"/>
      <c r="AE381" s="22"/>
      <c r="AF381" s="21"/>
    </row>
    <row r="382" spans="1:32" x14ac:dyDescent="0.25">
      <c r="A382" s="5" t="s">
        <v>441</v>
      </c>
      <c r="B382" s="5" t="s">
        <v>441</v>
      </c>
      <c r="C382" s="5" t="s">
        <v>388</v>
      </c>
      <c r="D382" s="5" t="s">
        <v>389</v>
      </c>
      <c r="E382" s="16" t="s">
        <v>707</v>
      </c>
      <c r="F382" s="16" t="s">
        <v>775</v>
      </c>
      <c r="G382" s="6">
        <v>38332255.596412808</v>
      </c>
      <c r="H382" s="6">
        <v>0</v>
      </c>
      <c r="I382" s="6">
        <v>0</v>
      </c>
      <c r="J382" s="6">
        <v>0</v>
      </c>
      <c r="K382" s="6">
        <v>12568019.620915046</v>
      </c>
      <c r="L382" s="6">
        <v>21164710.554095268</v>
      </c>
      <c r="M382" s="6">
        <v>0</v>
      </c>
      <c r="N382" s="7">
        <v>0</v>
      </c>
      <c r="O382" s="7">
        <v>-10254249.44476131</v>
      </c>
      <c r="P382" s="7">
        <v>0</v>
      </c>
      <c r="Q382" s="7">
        <v>0</v>
      </c>
      <c r="R382" s="7">
        <v>0</v>
      </c>
      <c r="S382" s="7">
        <v>4152858.12</v>
      </c>
      <c r="T382" s="7">
        <v>0</v>
      </c>
      <c r="U382" s="7">
        <v>0</v>
      </c>
      <c r="V382" s="8">
        <f t="shared" si="5"/>
        <v>65963594.446661822</v>
      </c>
      <c r="W382" s="19"/>
      <c r="X382" s="19"/>
      <c r="Y382" s="19"/>
      <c r="Z382" s="21"/>
      <c r="AA382" s="19"/>
      <c r="AB382" s="18"/>
      <c r="AC382" s="21"/>
      <c r="AD382" s="22"/>
      <c r="AE382" s="22"/>
      <c r="AF382" s="21"/>
    </row>
    <row r="383" spans="1:32" x14ac:dyDescent="0.25">
      <c r="A383" s="5" t="s">
        <v>441</v>
      </c>
      <c r="B383" s="5" t="s">
        <v>441</v>
      </c>
      <c r="C383" s="5" t="s">
        <v>388</v>
      </c>
      <c r="D383" s="5" t="s">
        <v>389</v>
      </c>
      <c r="E383" s="16" t="s">
        <v>708</v>
      </c>
      <c r="F383" s="16" t="s">
        <v>775</v>
      </c>
      <c r="G383" s="6">
        <v>1025361.0841676076</v>
      </c>
      <c r="H383" s="6">
        <v>0</v>
      </c>
      <c r="I383" s="6">
        <v>0</v>
      </c>
      <c r="J383" s="6">
        <v>0</v>
      </c>
      <c r="K383" s="6">
        <v>214431.5455002517</v>
      </c>
      <c r="L383" s="6">
        <v>351976.71915230434</v>
      </c>
      <c r="M383" s="6">
        <v>0</v>
      </c>
      <c r="N383" s="7">
        <v>0</v>
      </c>
      <c r="O383" s="7">
        <v>-208945.82118334514</v>
      </c>
      <c r="P383" s="7">
        <v>0</v>
      </c>
      <c r="Q383" s="7">
        <v>0</v>
      </c>
      <c r="R383" s="7">
        <v>0</v>
      </c>
      <c r="S383" s="7">
        <v>54159.48</v>
      </c>
      <c r="T383" s="7">
        <v>0</v>
      </c>
      <c r="U383" s="7">
        <v>0</v>
      </c>
      <c r="V383" s="8">
        <f t="shared" si="5"/>
        <v>1436983.0076368186</v>
      </c>
      <c r="W383" s="19"/>
      <c r="X383" s="19"/>
      <c r="Y383" s="19"/>
      <c r="Z383" s="21"/>
      <c r="AA383" s="19"/>
      <c r="AB383" s="18"/>
      <c r="AC383" s="21"/>
      <c r="AD383" s="22"/>
      <c r="AE383" s="22"/>
      <c r="AF383" s="21"/>
    </row>
    <row r="384" spans="1:32" x14ac:dyDescent="0.25">
      <c r="A384" s="5" t="s">
        <v>441</v>
      </c>
      <c r="B384" s="5" t="s">
        <v>441</v>
      </c>
      <c r="C384" s="5" t="s">
        <v>709</v>
      </c>
      <c r="D384" s="5" t="s">
        <v>710</v>
      </c>
      <c r="E384" s="16" t="s">
        <v>711</v>
      </c>
      <c r="F384" s="16" t="s">
        <v>771</v>
      </c>
      <c r="G384" s="6">
        <v>52196943.961356208</v>
      </c>
      <c r="H384" s="6">
        <v>0</v>
      </c>
      <c r="I384" s="6">
        <v>0</v>
      </c>
      <c r="J384" s="6">
        <v>2291450.1447963999</v>
      </c>
      <c r="K384" s="6">
        <v>2991341.4932126999</v>
      </c>
      <c r="L384" s="6">
        <v>65330033.959326282</v>
      </c>
      <c r="M384" s="6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5269760.82</v>
      </c>
      <c r="T384" s="7">
        <v>0</v>
      </c>
      <c r="U384" s="7">
        <v>0</v>
      </c>
      <c r="V384" s="8">
        <f t="shared" si="5"/>
        <v>128079530.37869158</v>
      </c>
      <c r="W384" s="19"/>
      <c r="X384" s="19"/>
      <c r="Y384" s="19"/>
      <c r="Z384" s="21"/>
      <c r="AA384" s="19"/>
      <c r="AB384" s="18"/>
      <c r="AC384" s="21"/>
      <c r="AD384" s="22"/>
      <c r="AE384" s="22"/>
      <c r="AF384" s="21"/>
    </row>
    <row r="385" spans="1:32" x14ac:dyDescent="0.25">
      <c r="A385" s="5" t="s">
        <v>441</v>
      </c>
      <c r="B385" s="5" t="s">
        <v>441</v>
      </c>
      <c r="C385" s="5" t="s">
        <v>712</v>
      </c>
      <c r="D385" s="5" t="s">
        <v>713</v>
      </c>
      <c r="E385" s="16" t="s">
        <v>714</v>
      </c>
      <c r="F385" s="16" t="s">
        <v>771</v>
      </c>
      <c r="G385" s="6">
        <v>52412486.623154074</v>
      </c>
      <c r="H385" s="6">
        <v>0</v>
      </c>
      <c r="I385" s="6">
        <v>0</v>
      </c>
      <c r="J385" s="6">
        <v>2101753.239819</v>
      </c>
      <c r="K385" s="6">
        <v>3090585.3846153999</v>
      </c>
      <c r="L385" s="6">
        <v>66407416.938812897</v>
      </c>
      <c r="M385" s="6">
        <v>0</v>
      </c>
      <c r="N385" s="7">
        <v>0</v>
      </c>
      <c r="O385" s="7">
        <v>-7531583.6819268875</v>
      </c>
      <c r="P385" s="7">
        <v>0</v>
      </c>
      <c r="Q385" s="7">
        <v>0</v>
      </c>
      <c r="R385" s="7">
        <v>0</v>
      </c>
      <c r="S385" s="7">
        <v>4680000</v>
      </c>
      <c r="T385" s="7">
        <v>0</v>
      </c>
      <c r="U385" s="7">
        <v>0</v>
      </c>
      <c r="V385" s="8">
        <f t="shared" si="5"/>
        <v>121160658.50447448</v>
      </c>
      <c r="W385" s="19"/>
      <c r="X385" s="19"/>
      <c r="Y385" s="19"/>
      <c r="Z385" s="21"/>
      <c r="AA385" s="19"/>
      <c r="AB385" s="18"/>
      <c r="AC385" s="21"/>
      <c r="AD385" s="22"/>
      <c r="AE385" s="22"/>
      <c r="AF385" s="21"/>
    </row>
    <row r="386" spans="1:32" x14ac:dyDescent="0.25">
      <c r="A386" s="5" t="s">
        <v>441</v>
      </c>
      <c r="B386" s="5" t="s">
        <v>441</v>
      </c>
      <c r="C386" s="5" t="s">
        <v>712</v>
      </c>
      <c r="D386" s="5" t="s">
        <v>713</v>
      </c>
      <c r="E386" s="16" t="s">
        <v>715</v>
      </c>
      <c r="F386" s="16" t="s">
        <v>771</v>
      </c>
      <c r="G386" s="6">
        <v>134113628.22114316</v>
      </c>
      <c r="H386" s="6">
        <v>0</v>
      </c>
      <c r="I386" s="6">
        <v>0</v>
      </c>
      <c r="J386" s="6">
        <v>7997688.8235293999</v>
      </c>
      <c r="K386" s="6">
        <v>6754252.8416288998</v>
      </c>
      <c r="L386" s="6">
        <v>136180850.11819935</v>
      </c>
      <c r="M386" s="6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12780000</v>
      </c>
      <c r="T386" s="7">
        <v>0</v>
      </c>
      <c r="U386" s="7">
        <v>0</v>
      </c>
      <c r="V386" s="8">
        <f t="shared" si="5"/>
        <v>297826420.00450081</v>
      </c>
      <c r="W386" s="19"/>
      <c r="X386" s="19"/>
      <c r="Y386" s="19"/>
      <c r="Z386" s="21"/>
      <c r="AA386" s="19"/>
      <c r="AB386" s="18"/>
      <c r="AC386" s="21"/>
      <c r="AD386" s="22"/>
      <c r="AE386" s="22"/>
      <c r="AF386" s="21"/>
    </row>
    <row r="387" spans="1:32" x14ac:dyDescent="0.25">
      <c r="A387" s="5" t="s">
        <v>441</v>
      </c>
      <c r="B387" s="5" t="s">
        <v>441</v>
      </c>
      <c r="C387" s="5" t="s">
        <v>712</v>
      </c>
      <c r="D387" s="5" t="s">
        <v>713</v>
      </c>
      <c r="E387" s="16" t="s">
        <v>716</v>
      </c>
      <c r="F387" s="16" t="s">
        <v>773</v>
      </c>
      <c r="G387" s="6">
        <v>36459270.936351754</v>
      </c>
      <c r="H387" s="6">
        <v>0</v>
      </c>
      <c r="I387" s="6">
        <v>0</v>
      </c>
      <c r="J387" s="6">
        <v>1625343.0769231</v>
      </c>
      <c r="K387" s="6">
        <v>1710315.8371041</v>
      </c>
      <c r="L387" s="6">
        <v>3004780.790460587</v>
      </c>
      <c r="M387" s="6">
        <v>38795547.405710146</v>
      </c>
      <c r="N387" s="7">
        <v>0</v>
      </c>
      <c r="O387" s="7">
        <v>0</v>
      </c>
      <c r="P387" s="7">
        <v>-13236346.600177199</v>
      </c>
      <c r="Q387" s="7">
        <v>0</v>
      </c>
      <c r="R387" s="7">
        <v>0</v>
      </c>
      <c r="S387" s="7">
        <v>0</v>
      </c>
      <c r="T387" s="7">
        <v>2699368.92</v>
      </c>
      <c r="U387" s="7">
        <v>0</v>
      </c>
      <c r="V387" s="8">
        <f t="shared" si="5"/>
        <v>71058280.366372481</v>
      </c>
      <c r="W387" s="19"/>
      <c r="X387" s="19"/>
      <c r="Y387" s="19"/>
      <c r="Z387" s="21"/>
      <c r="AA387" s="19"/>
      <c r="AB387" s="18"/>
      <c r="AC387" s="21"/>
      <c r="AD387" s="22"/>
      <c r="AE387" s="22"/>
      <c r="AF387" s="21"/>
    </row>
    <row r="388" spans="1:32" x14ac:dyDescent="0.25">
      <c r="A388" s="5" t="s">
        <v>441</v>
      </c>
      <c r="B388" s="5" t="s">
        <v>441</v>
      </c>
      <c r="C388" s="5" t="s">
        <v>18</v>
      </c>
      <c r="D388" s="5" t="s">
        <v>19</v>
      </c>
      <c r="E388" s="16" t="s">
        <v>717</v>
      </c>
      <c r="F388" s="16" t="s">
        <v>773</v>
      </c>
      <c r="G388" s="6">
        <v>31594590.108632762</v>
      </c>
      <c r="H388" s="6">
        <v>0</v>
      </c>
      <c r="I388" s="6">
        <v>0</v>
      </c>
      <c r="J388" s="6">
        <v>742652.32579186</v>
      </c>
      <c r="K388" s="6">
        <v>1043834.2986425</v>
      </c>
      <c r="L388" s="6">
        <v>1976315.7764585393</v>
      </c>
      <c r="M388" s="6">
        <v>25516754.046639599</v>
      </c>
      <c r="N388" s="7">
        <v>0</v>
      </c>
      <c r="O388" s="7">
        <v>0</v>
      </c>
      <c r="P388" s="7">
        <v>-6565973.1356251528</v>
      </c>
      <c r="Q388" s="7">
        <v>0</v>
      </c>
      <c r="R388" s="7">
        <v>0</v>
      </c>
      <c r="S388" s="7">
        <v>0</v>
      </c>
      <c r="T388" s="7">
        <v>2063850.1199999999</v>
      </c>
      <c r="U388" s="7">
        <v>0</v>
      </c>
      <c r="V388" s="8">
        <f t="shared" si="5"/>
        <v>56372023.540540107</v>
      </c>
      <c r="W388" s="19"/>
      <c r="X388" s="19"/>
      <c r="Y388" s="19"/>
      <c r="Z388" s="21"/>
      <c r="AA388" s="19"/>
      <c r="AB388" s="18"/>
      <c r="AC388" s="21"/>
      <c r="AD388" s="22"/>
      <c r="AE388" s="22"/>
      <c r="AF388" s="21"/>
    </row>
    <row r="389" spans="1:32" x14ac:dyDescent="0.25">
      <c r="A389" s="5" t="s">
        <v>441</v>
      </c>
      <c r="B389" s="5" t="s">
        <v>441</v>
      </c>
      <c r="C389" s="5" t="s">
        <v>18</v>
      </c>
      <c r="D389" s="5" t="s">
        <v>19</v>
      </c>
      <c r="E389" s="16" t="s">
        <v>718</v>
      </c>
      <c r="F389" s="16" t="s">
        <v>773</v>
      </c>
      <c r="G389" s="6">
        <v>31094164.738853414</v>
      </c>
      <c r="H389" s="6">
        <v>0</v>
      </c>
      <c r="I389" s="6">
        <v>0</v>
      </c>
      <c r="J389" s="6">
        <v>939833.14932126994</v>
      </c>
      <c r="K389" s="6">
        <v>1193400.4524886999</v>
      </c>
      <c r="L389" s="6">
        <v>2156413.968292851</v>
      </c>
      <c r="M389" s="6">
        <v>27842051.106968485</v>
      </c>
      <c r="N389" s="7">
        <v>0</v>
      </c>
      <c r="O389" s="7">
        <v>0</v>
      </c>
      <c r="P389" s="7">
        <v>-6743281.0250115385</v>
      </c>
      <c r="Q389" s="7">
        <v>0</v>
      </c>
      <c r="R389" s="7">
        <v>0</v>
      </c>
      <c r="S389" s="7">
        <v>0</v>
      </c>
      <c r="T389" s="7">
        <v>2055657.7800000003</v>
      </c>
      <c r="U389" s="7">
        <v>0</v>
      </c>
      <c r="V389" s="8">
        <f t="shared" si="5"/>
        <v>58538240.170913182</v>
      </c>
      <c r="W389" s="19"/>
      <c r="X389" s="19"/>
      <c r="Y389" s="19"/>
      <c r="Z389" s="21"/>
      <c r="AA389" s="19"/>
      <c r="AB389" s="18"/>
      <c r="AC389" s="21"/>
      <c r="AD389" s="22"/>
      <c r="AE389" s="22"/>
      <c r="AF389" s="21"/>
    </row>
    <row r="390" spans="1:32" x14ac:dyDescent="0.25">
      <c r="A390" s="5" t="s">
        <v>441</v>
      </c>
      <c r="B390" s="5" t="s">
        <v>441</v>
      </c>
      <c r="C390" s="5" t="s">
        <v>18</v>
      </c>
      <c r="D390" s="5" t="s">
        <v>19</v>
      </c>
      <c r="E390" s="16" t="s">
        <v>719</v>
      </c>
      <c r="F390" s="16" t="s">
        <v>771</v>
      </c>
      <c r="G390" s="6">
        <v>42641054.184747256</v>
      </c>
      <c r="H390" s="6">
        <v>0</v>
      </c>
      <c r="I390" s="6">
        <v>0</v>
      </c>
      <c r="J390" s="6">
        <v>1726698.0361991001</v>
      </c>
      <c r="K390" s="6">
        <v>2114513.9366516001</v>
      </c>
      <c r="L390" s="6">
        <v>37525676.322725877</v>
      </c>
      <c r="M390" s="6">
        <v>0</v>
      </c>
      <c r="N390" s="7">
        <v>0</v>
      </c>
      <c r="O390" s="7">
        <v>-22716464.233462024</v>
      </c>
      <c r="P390" s="7">
        <v>0</v>
      </c>
      <c r="Q390" s="7">
        <v>0</v>
      </c>
      <c r="R390" s="7">
        <v>0</v>
      </c>
      <c r="S390" s="7">
        <v>3118051.44</v>
      </c>
      <c r="T390" s="7">
        <v>0</v>
      </c>
      <c r="U390" s="7">
        <v>0</v>
      </c>
      <c r="V390" s="8">
        <f t="shared" si="5"/>
        <v>64409529.686861813</v>
      </c>
      <c r="W390" s="19"/>
      <c r="X390" s="19"/>
      <c r="Y390" s="19"/>
      <c r="Z390" s="21"/>
      <c r="AA390" s="19"/>
      <c r="AB390" s="18"/>
      <c r="AC390" s="21"/>
      <c r="AD390" s="22"/>
      <c r="AE390" s="22"/>
      <c r="AF390" s="21"/>
    </row>
    <row r="391" spans="1:32" x14ac:dyDescent="0.25">
      <c r="A391" s="5" t="s">
        <v>441</v>
      </c>
      <c r="B391" s="5" t="s">
        <v>441</v>
      </c>
      <c r="C391" s="5" t="s">
        <v>720</v>
      </c>
      <c r="D391" s="5" t="s">
        <v>721</v>
      </c>
      <c r="E391" s="16" t="s">
        <v>722</v>
      </c>
      <c r="F391" s="16" t="s">
        <v>773</v>
      </c>
      <c r="G391" s="6">
        <v>34964643.274166942</v>
      </c>
      <c r="H391" s="6">
        <v>0</v>
      </c>
      <c r="I391" s="6">
        <v>0</v>
      </c>
      <c r="J391" s="6">
        <v>1642887.0588235001</v>
      </c>
      <c r="K391" s="6">
        <v>1822026.5610859999</v>
      </c>
      <c r="L391" s="6">
        <v>3849487.9053644016</v>
      </c>
      <c r="M391" s="6">
        <v>49701792.222047746</v>
      </c>
      <c r="N391" s="7">
        <v>0</v>
      </c>
      <c r="O391" s="7">
        <v>0</v>
      </c>
      <c r="P391" s="7">
        <v>-6919112.7862308547</v>
      </c>
      <c r="Q391" s="7">
        <v>0</v>
      </c>
      <c r="R391" s="7">
        <v>0</v>
      </c>
      <c r="S391" s="7">
        <v>0</v>
      </c>
      <c r="T391" s="7">
        <v>3382929.18</v>
      </c>
      <c r="U391" s="7">
        <v>0</v>
      </c>
      <c r="V391" s="8">
        <f t="shared" si="5"/>
        <v>88444653.415257752</v>
      </c>
      <c r="W391" s="19"/>
      <c r="X391" s="19"/>
      <c r="Y391" s="19"/>
      <c r="Z391" s="21"/>
      <c r="AA391" s="19"/>
      <c r="AB391" s="18"/>
      <c r="AC391" s="21"/>
      <c r="AD391" s="22"/>
      <c r="AE391" s="22"/>
      <c r="AF391" s="21"/>
    </row>
    <row r="392" spans="1:32" x14ac:dyDescent="0.25">
      <c r="A392" s="5" t="s">
        <v>441</v>
      </c>
      <c r="B392" s="5" t="s">
        <v>441</v>
      </c>
      <c r="C392" s="5" t="s">
        <v>720</v>
      </c>
      <c r="D392" s="5" t="s">
        <v>721</v>
      </c>
      <c r="E392" s="16" t="s">
        <v>723</v>
      </c>
      <c r="F392" s="16" t="s">
        <v>771</v>
      </c>
      <c r="G392" s="6">
        <v>38670574.367535695</v>
      </c>
      <c r="H392" s="6">
        <v>0</v>
      </c>
      <c r="I392" s="6">
        <v>0</v>
      </c>
      <c r="J392" s="6">
        <v>1060544.3348415999</v>
      </c>
      <c r="K392" s="6">
        <v>1440132.9411764999</v>
      </c>
      <c r="L392" s="6">
        <v>36500223.242813207</v>
      </c>
      <c r="M392" s="6">
        <v>0</v>
      </c>
      <c r="N392" s="7">
        <v>0</v>
      </c>
      <c r="O392" s="7">
        <v>-14821713.702330511</v>
      </c>
      <c r="P392" s="7">
        <v>0</v>
      </c>
      <c r="Q392" s="7">
        <v>0</v>
      </c>
      <c r="R392" s="7">
        <v>0</v>
      </c>
      <c r="S392" s="7">
        <v>2794104</v>
      </c>
      <c r="T392" s="7">
        <v>0</v>
      </c>
      <c r="U392" s="7">
        <v>0</v>
      </c>
      <c r="V392" s="8">
        <f t="shared" si="5"/>
        <v>65643865.184036478</v>
      </c>
      <c r="W392" s="19"/>
      <c r="X392" s="19"/>
      <c r="Y392" s="19"/>
      <c r="Z392" s="21"/>
      <c r="AA392" s="19"/>
      <c r="AB392" s="18"/>
      <c r="AC392" s="21"/>
      <c r="AD392" s="22"/>
      <c r="AE392" s="22"/>
      <c r="AF392" s="21"/>
    </row>
    <row r="393" spans="1:32" x14ac:dyDescent="0.25">
      <c r="A393" s="5" t="s">
        <v>441</v>
      </c>
      <c r="B393" s="5" t="s">
        <v>441</v>
      </c>
      <c r="C393" s="5" t="s">
        <v>720</v>
      </c>
      <c r="D393" s="5" t="s">
        <v>721</v>
      </c>
      <c r="E393" s="16" t="s">
        <v>724</v>
      </c>
      <c r="F393" s="16" t="s">
        <v>773</v>
      </c>
      <c r="G393" s="6">
        <v>37508863.801181003</v>
      </c>
      <c r="H393" s="6">
        <v>0</v>
      </c>
      <c r="I393" s="6">
        <v>0</v>
      </c>
      <c r="J393" s="6">
        <v>967582.07239819004</v>
      </c>
      <c r="K393" s="6">
        <v>1430100.5429864</v>
      </c>
      <c r="L393" s="6">
        <v>2569310.0630512335</v>
      </c>
      <c r="M393" s="6">
        <v>33173065.625127736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2845764</v>
      </c>
      <c r="U393" s="7">
        <v>0</v>
      </c>
      <c r="V393" s="8">
        <f t="shared" ref="V393:V394" si="6">+SUM(G393:U393)</f>
        <v>78494686.104744568</v>
      </c>
      <c r="W393" s="19"/>
      <c r="X393" s="19"/>
      <c r="Y393" s="19"/>
      <c r="Z393" s="21"/>
      <c r="AA393" s="19"/>
      <c r="AB393" s="18"/>
      <c r="AC393" s="21"/>
      <c r="AD393" s="22"/>
      <c r="AE393" s="22"/>
      <c r="AF393" s="21"/>
    </row>
    <row r="394" spans="1:32" x14ac:dyDescent="0.25">
      <c r="A394" s="5" t="s">
        <v>441</v>
      </c>
      <c r="B394" s="5" t="s">
        <v>441</v>
      </c>
      <c r="C394" s="5" t="s">
        <v>720</v>
      </c>
      <c r="D394" s="5" t="s">
        <v>721</v>
      </c>
      <c r="E394" s="16" t="s">
        <v>725</v>
      </c>
      <c r="F394" s="16" t="s">
        <v>773</v>
      </c>
      <c r="G394" s="6">
        <v>27323162.593619067</v>
      </c>
      <c r="H394" s="6">
        <v>0</v>
      </c>
      <c r="I394" s="6">
        <v>0</v>
      </c>
      <c r="J394" s="6">
        <v>624576.94117647002</v>
      </c>
      <c r="K394" s="6">
        <v>806408.00904977997</v>
      </c>
      <c r="L394" s="6">
        <v>1480595.3229296801</v>
      </c>
      <c r="M394" s="6">
        <v>19116371.557535939</v>
      </c>
      <c r="N394" s="7">
        <v>0</v>
      </c>
      <c r="O394" s="7">
        <v>0</v>
      </c>
      <c r="P394" s="7">
        <v>-6852093.3815944074</v>
      </c>
      <c r="Q394" s="7">
        <v>0</v>
      </c>
      <c r="R394" s="7">
        <v>0</v>
      </c>
      <c r="S394" s="7">
        <v>0</v>
      </c>
      <c r="T394" s="7">
        <v>1695372.66</v>
      </c>
      <c r="U394" s="7">
        <v>0</v>
      </c>
      <c r="V394" s="8">
        <f t="shared" si="6"/>
        <v>44194393.702716529</v>
      </c>
      <c r="W394" s="19"/>
      <c r="X394" s="19"/>
      <c r="Y394" s="19"/>
      <c r="Z394" s="21"/>
      <c r="AA394" s="19"/>
      <c r="AB394" s="18"/>
      <c r="AC394" s="21"/>
      <c r="AD394" s="22"/>
      <c r="AE394" s="22"/>
      <c r="AF394" s="21"/>
    </row>
    <row r="395" spans="1:32" x14ac:dyDescent="0.25">
      <c r="A395" s="9"/>
      <c r="B395" s="9"/>
      <c r="C395" s="9"/>
      <c r="D395" s="9"/>
      <c r="E395" s="9"/>
      <c r="F395" s="9"/>
      <c r="G395" s="11">
        <f>SUM(G8:G394)</f>
        <v>6348797092.7491875</v>
      </c>
      <c r="H395" s="11">
        <f t="shared" ref="H395:V395" si="7">SUM(H8:H394)</f>
        <v>0</v>
      </c>
      <c r="I395" s="11">
        <f t="shared" si="7"/>
        <v>5354487952.5155659</v>
      </c>
      <c r="J395" s="11">
        <f t="shared" si="7"/>
        <v>461871840.51583672</v>
      </c>
      <c r="K395" s="11">
        <f t="shared" si="7"/>
        <v>823884041.75364578</v>
      </c>
      <c r="L395" s="11">
        <f t="shared" si="7"/>
        <v>5623950988.9082565</v>
      </c>
      <c r="M395" s="11">
        <f t="shared" si="7"/>
        <v>1148427791.1132858</v>
      </c>
      <c r="N395" s="11">
        <f t="shared" si="7"/>
        <v>6206003260.3838072</v>
      </c>
      <c r="O395" s="11">
        <f t="shared" si="7"/>
        <v>-1302032240.4511514</v>
      </c>
      <c r="P395" s="11">
        <f t="shared" si="7"/>
        <v>-298035341.89328557</v>
      </c>
      <c r="Q395" s="11">
        <f t="shared" si="7"/>
        <v>-1666817817.5576169</v>
      </c>
      <c r="R395" s="11">
        <f t="shared" si="7"/>
        <v>39909915.982000001</v>
      </c>
      <c r="S395" s="11">
        <f t="shared" si="7"/>
        <v>424758945.78000015</v>
      </c>
      <c r="T395" s="11">
        <f t="shared" si="7"/>
        <v>79607550.780000016</v>
      </c>
      <c r="U395" s="11">
        <f t="shared" si="7"/>
        <v>371560344.30000019</v>
      </c>
      <c r="V395" s="11">
        <f t="shared" si="7"/>
        <v>23616374324.879536</v>
      </c>
      <c r="W395" s="20"/>
      <c r="X395" s="20"/>
      <c r="Y395" s="20"/>
      <c r="Z395" s="20"/>
      <c r="AA395" s="20"/>
      <c r="AB395" s="20"/>
      <c r="AF395" s="21"/>
    </row>
    <row r="396" spans="1:32" x14ac:dyDescent="0.25">
      <c r="P396" s="19"/>
      <c r="R396" s="4"/>
    </row>
    <row r="397" spans="1:32" x14ac:dyDescent="0.25">
      <c r="N397" s="19"/>
      <c r="T397" s="17"/>
      <c r="W397" s="21"/>
    </row>
    <row r="398" spans="1:32" x14ac:dyDescent="0.25">
      <c r="H398" s="18"/>
      <c r="N398" s="18"/>
      <c r="T398" s="18"/>
    </row>
    <row r="399" spans="1:32" x14ac:dyDescent="0.25">
      <c r="T399" s="18"/>
    </row>
  </sheetData>
  <mergeCells count="7">
    <mergeCell ref="G1:L1"/>
    <mergeCell ref="K2:L2"/>
    <mergeCell ref="K3:L3"/>
    <mergeCell ref="K4:L4"/>
    <mergeCell ref="G2:J2"/>
    <mergeCell ref="G3:J3"/>
    <mergeCell ref="G4:J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</vt:lpstr>
      <vt:lpstr>Abril!Área_de_impresión</vt:lpstr>
      <vt:lpstr>Abril!Títulos_a_imprimir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2023-03-02T17:02:07Z</cp:lastPrinted>
  <dcterms:created xsi:type="dcterms:W3CDTF">2017-03-31T14:53:56Z</dcterms:created>
  <dcterms:modified xsi:type="dcterms:W3CDTF">2023-03-02T18:20:32Z</dcterms:modified>
</cp:coreProperties>
</file>